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INSTRUMENTOS\PLANTILLAS\Proyectos\"/>
    </mc:Choice>
  </mc:AlternateContent>
  <bookViews>
    <workbookView xWindow="0" yWindow="0" windowWidth="19200" windowHeight="11205" tabRatio="1000" activeTab="2"/>
  </bookViews>
  <sheets>
    <sheet name="Escala Colores" sheetId="9" r:id="rId1"/>
    <sheet name="Inf. Ej. Opinión del Auditor" sheetId="1" r:id="rId2"/>
    <sheet name="Inf. Ej. Indicadores Grafico" sheetId="2" r:id="rId3"/>
    <sheet name="Inf. Ej. Análisis Crítico" sheetId="3" r:id="rId4"/>
    <sheet name="Inf. An. Tareas Realizadas" sheetId="11" r:id="rId5"/>
    <sheet name="Inf. Ej. Tareas Realizadas" sheetId="4" r:id="rId6"/>
    <sheet name="Inf. Ej. Análisis Comparativ" sheetId="5" r:id="rId7"/>
    <sheet name="Auditorías Externas" sheetId="10" r:id="rId8"/>
    <sheet name="GEOP Indicadores" sheetId="6" r:id="rId9"/>
    <sheet name="GEOP Comparativo" sheetId="7" r:id="rId10"/>
  </sheets>
  <externalReferences>
    <externalReference r:id="rId11"/>
  </externalReferences>
  <definedNames>
    <definedName name="_xlnm._FilterDatabase" localSheetId="5" hidden="1">'Inf. Ej. Tareas Realizadas'!$A$12:$C$43</definedName>
  </definedName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K46" i="11" l="1"/>
  <c r="Z6" i="5" l="1"/>
  <c r="AA6" i="5"/>
  <c r="Z7" i="5"/>
  <c r="AA7" i="5"/>
  <c r="Z8" i="5"/>
  <c r="AA8" i="5"/>
  <c r="Z9" i="5"/>
  <c r="AA9" i="5"/>
  <c r="Z10" i="5"/>
  <c r="AA10" i="5"/>
  <c r="Z11" i="5"/>
  <c r="AA11" i="5"/>
  <c r="Z12" i="5"/>
  <c r="AA12" i="5"/>
  <c r="Z13" i="5"/>
  <c r="AA13" i="5"/>
  <c r="Z14" i="5"/>
  <c r="AA14" i="5"/>
  <c r="Z15" i="5"/>
  <c r="AA15" i="5"/>
  <c r="Z16" i="5"/>
  <c r="AA16" i="5"/>
  <c r="Z17" i="5"/>
  <c r="AA17" i="5"/>
  <c r="Z18" i="5"/>
  <c r="AA18" i="5"/>
  <c r="Z19" i="5"/>
  <c r="AA19" i="5"/>
  <c r="Z20" i="5"/>
  <c r="AA20" i="5"/>
  <c r="Z21" i="5"/>
  <c r="AA21" i="5"/>
  <c r="Z22" i="5"/>
  <c r="AA22" i="5"/>
  <c r="Z23" i="5"/>
  <c r="AA23" i="5"/>
  <c r="AA5" i="5"/>
  <c r="Z5" i="5"/>
  <c r="J14" i="5"/>
  <c r="J13" i="5"/>
  <c r="J12" i="5"/>
  <c r="J11" i="5"/>
  <c r="J10" i="5"/>
  <c r="J9" i="5"/>
  <c r="J8" i="5"/>
  <c r="J7" i="5"/>
  <c r="J6" i="5"/>
  <c r="J5" i="5"/>
  <c r="F83" i="11" l="1"/>
  <c r="C83" i="11"/>
  <c r="D64" i="11" s="1"/>
  <c r="C16" i="11"/>
  <c r="G65" i="11" l="1"/>
  <c r="G74" i="11"/>
  <c r="D15" i="11"/>
  <c r="G76" i="11"/>
  <c r="G66" i="11"/>
  <c r="D74" i="11"/>
  <c r="D72" i="11"/>
  <c r="G64" i="11"/>
  <c r="D81" i="11"/>
  <c r="G82" i="11"/>
  <c r="D80" i="11"/>
  <c r="G81" i="11"/>
  <c r="D79" i="11"/>
  <c r="G80" i="11"/>
  <c r="G70" i="11"/>
  <c r="D78" i="11"/>
  <c r="D68" i="11"/>
  <c r="G79" i="11"/>
  <c r="G69" i="11"/>
  <c r="D77" i="11"/>
  <c r="D67" i="11"/>
  <c r="G75" i="11"/>
  <c r="D73" i="11"/>
  <c r="D82" i="11"/>
  <c r="G73" i="11"/>
  <c r="D71" i="11"/>
  <c r="G72" i="11"/>
  <c r="D70" i="11"/>
  <c r="G71" i="11"/>
  <c r="D69" i="11"/>
  <c r="G78" i="11"/>
  <c r="G68" i="11"/>
  <c r="D76" i="11"/>
  <c r="D66" i="11"/>
  <c r="G77" i="11"/>
  <c r="G67" i="11"/>
  <c r="D75" i="11"/>
  <c r="D65" i="11"/>
  <c r="D11" i="11"/>
  <c r="D9" i="11"/>
  <c r="D6" i="11"/>
  <c r="D7" i="11"/>
  <c r="D8" i="11"/>
  <c r="D10" i="11"/>
  <c r="D12" i="11"/>
  <c r="D13" i="11"/>
  <c r="D14" i="11"/>
  <c r="J9" i="6"/>
  <c r="E9" i="6"/>
  <c r="J4" i="6"/>
  <c r="E4" i="6"/>
  <c r="T28" i="5"/>
  <c r="S28" i="5"/>
  <c r="R28" i="5"/>
  <c r="T27" i="5"/>
  <c r="S27" i="5"/>
  <c r="R27" i="5"/>
  <c r="E20" i="5"/>
  <c r="D20" i="5"/>
  <c r="E19" i="5"/>
  <c r="D19" i="5"/>
  <c r="U31" i="3"/>
  <c r="U30" i="3"/>
  <c r="U29" i="3"/>
  <c r="T22" i="3"/>
  <c r="T32" i="3" s="1"/>
  <c r="S22" i="3"/>
  <c r="S32" i="3" s="1"/>
  <c r="L55" i="2"/>
  <c r="C11" i="2" s="1"/>
  <c r="K55" i="2"/>
  <c r="C9" i="2" s="1"/>
  <c r="J55" i="2"/>
  <c r="C8" i="2" s="1"/>
  <c r="D46" i="2"/>
  <c r="C4" i="2" s="1"/>
  <c r="D4" i="2" s="1"/>
  <c r="C46" i="2"/>
  <c r="C3" i="2" s="1"/>
  <c r="D3" i="2" s="1"/>
  <c r="V17" i="2"/>
  <c r="Q17" i="2"/>
  <c r="V14" i="2"/>
  <c r="Q14" i="2"/>
  <c r="D5" i="2"/>
  <c r="V3" i="2"/>
  <c r="Q3" i="2"/>
  <c r="U32" i="3" l="1"/>
  <c r="U22" i="3"/>
</calcChain>
</file>

<file path=xl/sharedStrings.xml><?xml version="1.0" encoding="utf-8"?>
<sst xmlns="http://schemas.openxmlformats.org/spreadsheetml/2006/main" count="621" uniqueCount="289">
  <si>
    <t>Organismo</t>
  </si>
  <si>
    <t>Estados</t>
  </si>
  <si>
    <t>Favorable Con Salvedades</t>
  </si>
  <si>
    <t>FCS</t>
  </si>
  <si>
    <t>Ejecución Presupuestaria de Recursos</t>
  </si>
  <si>
    <t>Favorable Sin Salvedades</t>
  </si>
  <si>
    <t>FSS</t>
  </si>
  <si>
    <t>Esquema Ahorro – Inversión – Financiamiento – Base Devengado</t>
  </si>
  <si>
    <t>Adversa</t>
  </si>
  <si>
    <t>ADV</t>
  </si>
  <si>
    <t>Esquema Ahorro – Inversión – Financiamiento – Base Caja</t>
  </si>
  <si>
    <t>Abstención De Opinión</t>
  </si>
  <si>
    <t>AO</t>
  </si>
  <si>
    <t>Estado de la Deuda Pública</t>
  </si>
  <si>
    <t>Estado Evolución de Deuda Pública</t>
  </si>
  <si>
    <t>Estado de Situación del Tesoro</t>
  </si>
  <si>
    <t>Estado de Movimientos del Tesoro</t>
  </si>
  <si>
    <t>GASTOS</t>
  </si>
  <si>
    <t>Monto</t>
  </si>
  <si>
    <t>Devengado</t>
  </si>
  <si>
    <t>Gastos</t>
  </si>
  <si>
    <t>Crédito Original</t>
  </si>
  <si>
    <t xml:space="preserve">Devengado     </t>
  </si>
  <si>
    <t>=</t>
  </si>
  <si>
    <t>Crédito Definitivo</t>
  </si>
  <si>
    <t>Créd. Original</t>
  </si>
  <si>
    <t>Créd. Definitivo</t>
  </si>
  <si>
    <t>RECURSOS</t>
  </si>
  <si>
    <t>Percibido</t>
  </si>
  <si>
    <t>Formulado</t>
  </si>
  <si>
    <t>Cálculo Definitivo</t>
  </si>
  <si>
    <t>Recursos</t>
  </si>
  <si>
    <t>Calc. Definitivo</t>
  </si>
  <si>
    <t>Ejercicio 2021</t>
  </si>
  <si>
    <t>Crédito Vigente</t>
  </si>
  <si>
    <t>Cálculo definitivo</t>
  </si>
  <si>
    <t>Gastos En Personal</t>
  </si>
  <si>
    <t>Ingresos Tributarios</t>
  </si>
  <si>
    <t>Bienes De Consumo</t>
  </si>
  <si>
    <t>Ingresos No Tributarios</t>
  </si>
  <si>
    <t>Servicios No Personales</t>
  </si>
  <si>
    <t>Aportes Y Contribuciones</t>
  </si>
  <si>
    <t>Bienes De Uso</t>
  </si>
  <si>
    <t>Venta Bs./Serv. Adm. Púb.</t>
  </si>
  <si>
    <t>Transferencias</t>
  </si>
  <si>
    <t>Ingresos De Operación</t>
  </si>
  <si>
    <t>Activos Financieros</t>
  </si>
  <si>
    <t>Rentas De La Propiedad</t>
  </si>
  <si>
    <t>Serv. Deuda/Dism. O.Pasivos</t>
  </si>
  <si>
    <t>Transferencias Corrientes</t>
  </si>
  <si>
    <t>Otros Gastos</t>
  </si>
  <si>
    <t>Recursos Propios De Capital</t>
  </si>
  <si>
    <t>Gastos Figurativos</t>
  </si>
  <si>
    <t>Transferencias De Capital</t>
  </si>
  <si>
    <t>Construcciones</t>
  </si>
  <si>
    <t>Venta De Títulos Y Valores</t>
  </si>
  <si>
    <t>Totales</t>
  </si>
  <si>
    <t xml:space="preserve">Construcciones                                                        </t>
  </si>
  <si>
    <t>Vta. Acc./Particip. Capital</t>
  </si>
  <si>
    <t>Recup. Prestamos C. Plazo</t>
  </si>
  <si>
    <t>Recup. Préstamos L.Plazo</t>
  </si>
  <si>
    <t>Dism. Otros Activos Finan.</t>
  </si>
  <si>
    <t>Endeudamiento Público</t>
  </si>
  <si>
    <t>Obtención De Préstamos</t>
  </si>
  <si>
    <t>Incremento Otros Pasivos</t>
  </si>
  <si>
    <t>Incremento Del Patrimonio</t>
  </si>
  <si>
    <t>Contribuciones Figurativas</t>
  </si>
  <si>
    <t>Ente</t>
  </si>
  <si>
    <t>A</t>
  </si>
  <si>
    <t>B</t>
  </si>
  <si>
    <t>C</t>
  </si>
  <si>
    <t>D</t>
  </si>
  <si>
    <t xml:space="preserve">E </t>
  </si>
  <si>
    <t>F</t>
  </si>
  <si>
    <t>G</t>
  </si>
  <si>
    <t>H</t>
  </si>
  <si>
    <t>I</t>
  </si>
  <si>
    <t>Presentó CI en Término?</t>
  </si>
  <si>
    <t>Cumplimiento Ley provincial N.º 495 Art. 92º b) (1) (2)</t>
  </si>
  <si>
    <t>Responsabilidad Fiscal Cumplimiento</t>
  </si>
  <si>
    <t>Se incorpora Informe Auditoría Interna sobre la CI?</t>
  </si>
  <si>
    <t>Cuenta con un Sistema de Control Interno eficiente y eficaz</t>
  </si>
  <si>
    <t>Ejecución Obra Pública Inciso 4.2</t>
  </si>
  <si>
    <t>Incremento de Deuda Pública</t>
  </si>
  <si>
    <t>Opinión modificada</t>
  </si>
  <si>
    <t>SI</t>
  </si>
  <si>
    <t>NO</t>
  </si>
  <si>
    <t>NA</t>
  </si>
  <si>
    <t>Completar</t>
  </si>
  <si>
    <t>Letra G)</t>
  </si>
  <si>
    <t>Partida 4.2 – Construcciones</t>
  </si>
  <si>
    <t>Crédito vigente</t>
  </si>
  <si>
    <t>% Ejecución</t>
  </si>
  <si>
    <t>No se ha proyectado Obra</t>
  </si>
  <si>
    <t>Mayor al 70% de Ejecución Presupuestaria</t>
  </si>
  <si>
    <t>% Obtenido</t>
  </si>
  <si>
    <t>Entre el 40% y el 70% de Ejecución Presupuestaria</t>
  </si>
  <si>
    <t>Letra H)</t>
  </si>
  <si>
    <t>Stock deuda pública</t>
  </si>
  <si>
    <t>Variación interanual</t>
  </si>
  <si>
    <t>Deuda interna directa</t>
  </si>
  <si>
    <t>Entidades bancarias y financieras</t>
  </si>
  <si>
    <t>Organismos internaciones</t>
  </si>
  <si>
    <t>Deuda consolidada</t>
  </si>
  <si>
    <t>Títulos provinciales</t>
  </si>
  <si>
    <t>Otras deudas</t>
  </si>
  <si>
    <t>Deuda interna indirecta</t>
  </si>
  <si>
    <t>Deuda externa directa</t>
  </si>
  <si>
    <t>Deuda externa indirecta</t>
  </si>
  <si>
    <t>Cumplimiento Ley N.º 1062 (Complementaria Permanente – Enero 2016)</t>
  </si>
  <si>
    <t>Ley</t>
  </si>
  <si>
    <t>Artículo – Concepto</t>
  </si>
  <si>
    <t>Cumplimiento</t>
  </si>
  <si>
    <t>PE</t>
  </si>
  <si>
    <t>Art. 3º – Modificaciones Presupuestarias</t>
  </si>
  <si>
    <t>Art. 18 – Compensación de créditos y deudas</t>
  </si>
  <si>
    <t>PE(GEAH)</t>
  </si>
  <si>
    <t>TCP</t>
  </si>
  <si>
    <t>Art. 4° - Compromisos en Moneda Extranjera</t>
  </si>
  <si>
    <t>FE</t>
  </si>
  <si>
    <t>PJ</t>
  </si>
  <si>
    <t>PL</t>
  </si>
  <si>
    <t>Art. 39 - Dieta de los Secre./ProSecre., Adm. Y Leg. Legis.Prov. (Art. 40)</t>
  </si>
  <si>
    <t>DPV</t>
  </si>
  <si>
    <t>DPE</t>
  </si>
  <si>
    <t>DPP</t>
  </si>
  <si>
    <t>DPOSS</t>
  </si>
  <si>
    <t>IPRA</t>
  </si>
  <si>
    <t>INFUETUR</t>
  </si>
  <si>
    <t>IPVyH</t>
  </si>
  <si>
    <t>AREF</t>
  </si>
  <si>
    <t>CPSPTF</t>
  </si>
  <si>
    <t>CPPyPTDF</t>
  </si>
  <si>
    <t>OSPTF</t>
  </si>
  <si>
    <t>LABO</t>
  </si>
  <si>
    <t>Cumplimiento Normativo</t>
  </si>
  <si>
    <t>Incumplimiento Normativo</t>
  </si>
  <si>
    <t>-</t>
  </si>
  <si>
    <t>No se hizo uso de la facultad conferida</t>
  </si>
  <si>
    <t>AF se abstiene de opinar sobre su cumplimiento</t>
  </si>
  <si>
    <t>%</t>
  </si>
  <si>
    <t>Ejercicio</t>
  </si>
  <si>
    <t>Esquema Ahorro – Inversión – Financiamiento (Base Devengado)</t>
  </si>
  <si>
    <t>I. Ingresos Corrientes</t>
  </si>
  <si>
    <t>II. Gastos Corrientes</t>
  </si>
  <si>
    <t>III. Ahorro/Desahorro</t>
  </si>
  <si>
    <t>IV. Recursos de Capital</t>
  </si>
  <si>
    <t>V. Gastos de Capital</t>
  </si>
  <si>
    <t>VI. Resultado Financiero Previo (III+IV-V)</t>
  </si>
  <si>
    <t>VII. Recursos Figurativos</t>
  </si>
  <si>
    <t>VIII. Gastos Figurativos</t>
  </si>
  <si>
    <t>IX. Necesidades de Financiamiento (VI+VII-VIII)</t>
  </si>
  <si>
    <t>X. Fuentes de Financiamiento</t>
  </si>
  <si>
    <t>XI. Aplicaciones Financieras</t>
  </si>
  <si>
    <t>XII. Financiamiento Neto (X-XI)</t>
  </si>
  <si>
    <t>XIII. Resultado Financiero (IX+XII)</t>
  </si>
  <si>
    <t>Gastos – Inciso 3.3.1</t>
  </si>
  <si>
    <t>Inciso 3.3.1</t>
  </si>
  <si>
    <t>Gastos – Inciso 4.2</t>
  </si>
  <si>
    <t>Inciso 4.2</t>
  </si>
  <si>
    <t>3.3.1</t>
  </si>
  <si>
    <t>4.2</t>
  </si>
  <si>
    <t xml:space="preserve">3.     </t>
  </si>
  <si>
    <t>Mantenimiento y Reparación de Edificios y Locales</t>
  </si>
  <si>
    <t xml:space="preserve">4.     </t>
  </si>
  <si>
    <t xml:space="preserve">4.2.  </t>
  </si>
  <si>
    <t xml:space="preserve">Estado de Situación Patrimonial </t>
  </si>
  <si>
    <t>Estado de Recursos y Gastos</t>
  </si>
  <si>
    <t>Estado de Evolución del Patrimonio Neto</t>
  </si>
  <si>
    <t>Ejercicio 2022</t>
  </si>
  <si>
    <t>Código color amarillo: 249-249-109</t>
  </si>
  <si>
    <t>Azul, Énfasis 1, Claro 40%</t>
  </si>
  <si>
    <t>Rojo, Énfasis 2, Claro 40%</t>
  </si>
  <si>
    <t>Verde Oliva, Énfasis 3, Oscuro 25%</t>
  </si>
  <si>
    <t>Verde Oliva, Énfasis 3, Claro 40%</t>
  </si>
  <si>
    <t>Azul oscuro, Texto 2, Claro 40%</t>
  </si>
  <si>
    <t>Anaranjando, Énfasis 6, Oscuro 25%</t>
  </si>
  <si>
    <t>Púrpura, Énfasis 4, Oscuro 25%</t>
  </si>
  <si>
    <t>Azul, Énfasis 1, Oscuro 50%</t>
  </si>
  <si>
    <t>Blanco, Fondo 1, Oscuro 50%</t>
  </si>
  <si>
    <t>Rojo, Énfasis 2, Oscuro 25%</t>
  </si>
  <si>
    <t>Gobierno Nacional</t>
  </si>
  <si>
    <t>Menor al 40% de Ejecución Presupuestaria</t>
  </si>
  <si>
    <t>P</t>
  </si>
  <si>
    <t>O</t>
  </si>
  <si>
    <t>Auditorías Externas</t>
  </si>
  <si>
    <t xml:space="preserve">En curso  </t>
  </si>
  <si>
    <t>Finalizadas, en seguimiento</t>
  </si>
  <si>
    <t>Cuadros</t>
  </si>
  <si>
    <t>Títulos</t>
  </si>
  <si>
    <t>Subtítulos/Totales</t>
  </si>
  <si>
    <t>Cumplimiento Ley Nº 1399 (30/12/2021)</t>
  </si>
  <si>
    <t>Cumplimiento Ley Nº 1411 (30/03/22)</t>
  </si>
  <si>
    <t>Cumplimiento Ley Nº 1422 (06/07/22)</t>
  </si>
  <si>
    <t>Art. 11 – Planta de Personal (434)</t>
  </si>
  <si>
    <t>Art. 12 – Planta de Personal (190)</t>
  </si>
  <si>
    <t>Art. 13 – Planta de Personal (18)</t>
  </si>
  <si>
    <t xml:space="preserve">Art. 4º - Cesión de Activos a Fideicomisos </t>
  </si>
  <si>
    <t>Art. 6º - Min. Fin. Púb. - Readecuaciones presupuestarias</t>
  </si>
  <si>
    <t>Art. 8º - Aprobación - Recursos naturales</t>
  </si>
  <si>
    <t>1333
1353</t>
  </si>
  <si>
    <t>Art. 35 - Equiparación Escala Salarial EPU
Art. 7° - Equiparación Escala Salarial EPU (Modif. Art. 35)</t>
  </si>
  <si>
    <t>Art. 36 - Remuneración Gobernador de la Provincia (Art. 40/41)</t>
  </si>
  <si>
    <t>Art. 37 - Remuneración Vicegobernador de la Provincia (Art.40)</t>
  </si>
  <si>
    <t xml:space="preserve">  </t>
  </si>
  <si>
    <t>Art. 40 - Asignaciones familiares</t>
  </si>
  <si>
    <t>Art. 41 - Remuneraciones funcionarios</t>
  </si>
  <si>
    <t>Art. 42 - Intangibilidad remuneración Gobernador</t>
  </si>
  <si>
    <t>Art. 5º – Modificaciones Presupuestarias - Incrementar</t>
  </si>
  <si>
    <t>Art. 11, 12 – Fondo Unificado de Cuentas Oficiales</t>
  </si>
  <si>
    <t>Art.13, 14, 15 – Fondo Unificado de Cuentas Oficiales</t>
  </si>
  <si>
    <t>Art. 16 – Desafectación de saldos al 31/12</t>
  </si>
  <si>
    <t>Art. 19 – Contratación Obras Inic. Privada/Conc. Obra/Etc.</t>
  </si>
  <si>
    <t>Art. 38 - Dieta de los Legisladores Provinciales (Art. 40)</t>
  </si>
  <si>
    <t>Art. 46 - Sustituye Art. 17 Ley provincial N.º 3</t>
  </si>
  <si>
    <t>Art. 10 – Planta de Personal (Fijada en 920)</t>
  </si>
  <si>
    <t>Art. 33 - Sustituye Art. 2º Ley Provincial Nº 1062 - Modif. Presup.</t>
  </si>
  <si>
    <t>Cumplimiento Ley Nº 1333 (04/01/21)</t>
  </si>
  <si>
    <t xml:space="preserve">Ejecución Presupuestaria de Gastos </t>
  </si>
  <si>
    <t>El Organismo posee Sistema de registro único</t>
  </si>
  <si>
    <t>Ejercicio 2023</t>
  </si>
  <si>
    <t>Cumplimiento Ley Nº 1465 (26/12/2022)</t>
  </si>
  <si>
    <t>Art. 14 - Planta de personal escalafón docente</t>
  </si>
  <si>
    <t>Art. 16 – Planta de Personal (90)</t>
  </si>
  <si>
    <t>Art. 16 – Planta de Personal (36)</t>
  </si>
  <si>
    <t>Art. 16 – Planta de Personal (250)</t>
  </si>
  <si>
    <t xml:space="preserve">Art. 17 - Designación y reubicación de personal </t>
  </si>
  <si>
    <t>Art. 18 - Crédito Presupuestario RUPE</t>
  </si>
  <si>
    <t>Art. 22 - Cesión de activos a favor de fideicomisos</t>
  </si>
  <si>
    <t>Art. 23 – Aportes de Capital Ejercicio 2023</t>
  </si>
  <si>
    <t>Art. 23 - Aportes de capital LFM</t>
  </si>
  <si>
    <t>Art. 23 - Reestructuraciones y modificaciones presupuestarias LFM</t>
  </si>
  <si>
    <t>Art. 24 - Conciliación deuda Obra Social del Estado Fueguino</t>
  </si>
  <si>
    <t>Art. 26 - Sustituye Art 32 LP 959 - Fondo de Prestaciones Prioritarias</t>
  </si>
  <si>
    <t>Art. 27 - Fondo Provincial de Remediación y Fortalecimiento Ambiental</t>
  </si>
  <si>
    <t>Art. 28 - Convenio de Financiamiento de Obra Gestión Privada</t>
  </si>
  <si>
    <t>Art. 29 - Erogaciones para el cumplimiento de la LP 1287</t>
  </si>
  <si>
    <t>Art. 30 - Renegociación y prórroga de contratos Lic. Pub. Nº 02/04 y 02/06</t>
  </si>
  <si>
    <t>Art. 30 - Compensación IIBB contratos Lic. Pub. Nº 02/04 y 02/06</t>
  </si>
  <si>
    <t>Art. 31 - Recursos LP 1132</t>
  </si>
  <si>
    <t>Art. 33 - Afectación específica - Art. 33 LP 959</t>
  </si>
  <si>
    <t>Art. 34 - Afectación específica - Art. Art. 9 LP 440</t>
  </si>
  <si>
    <t>Art. 35 - Renegociación contratos</t>
  </si>
  <si>
    <t>Art. 36 - Compensaciones de crédito presupuestario</t>
  </si>
  <si>
    <t>Art. 25 - Adecuaciones de crédito público. Fondos Coparticipación Federal de Impuestos, LN 25.570</t>
  </si>
  <si>
    <t>Art. 37 - Cumplimiento LP 1287</t>
  </si>
  <si>
    <t>Art. 38 - Información Trimestral a Legislatura</t>
  </si>
  <si>
    <t>Art. 40 - Desafectaciones y disposiciones de fondos específicos</t>
  </si>
  <si>
    <t>Sust. Art. 9 LP 1465 - Fija cargos útiles de la planta de personal</t>
  </si>
  <si>
    <t>Sust. Art. 19 LP 1465 – Cumplimiento de la LP, Art. 79</t>
  </si>
  <si>
    <t>Art. 2 - Readecuaciones de cargos presupuestarios (Art. 1 LP 1515)</t>
  </si>
  <si>
    <t>Modif. Art. 15 LP 1465 – Planta de Personal (87)</t>
  </si>
  <si>
    <t>Modif. Art. 15 LP 1465 – Planta de Personal (171)</t>
  </si>
  <si>
    <t>Modif. Art. 15 LP 1465  – Planta de Personal (260)</t>
  </si>
  <si>
    <t>Modif. Art. 15 LP 1465  – Planta de Personal (155)</t>
  </si>
  <si>
    <t>Modif. Art. 15 LP 1465  – Planta de Personal (184)</t>
  </si>
  <si>
    <t>Modif. Art. 15 LP 1465  - Planta de Personal (195)</t>
  </si>
  <si>
    <t>Modif. Art. 15 LP 1465  – Planta de Personal (116)</t>
  </si>
  <si>
    <t>Modif. Art. 15 LP 1465  – Planta de Personal (246)</t>
  </si>
  <si>
    <t>Art. 5º - Adecuaciones de crédito público - LP 1411</t>
  </si>
  <si>
    <t>Art. 33 - Sustituye Art. 2º LP 1062 - Modif. Presup.</t>
  </si>
  <si>
    <t>Art. 21 – Cumplimiento de la LP 495, Art. 15</t>
  </si>
  <si>
    <t>Sust. Art. 10 LP 1062 – Préstamos a corto plazo</t>
  </si>
  <si>
    <t>Art. 12 - Sust. Art. 6 LP 1062 - Vacantes</t>
  </si>
  <si>
    <t>Sust. Art. 9 LP 1062 – Financiamiento a corto plazo</t>
  </si>
  <si>
    <t>Art. 7º - Sustituye Art. 6º LP 1062 - Vacantes personal</t>
  </si>
  <si>
    <t>Art. 33 - Sustituye Art. 2 LP 1062 - Modif. Presup.</t>
  </si>
  <si>
    <t>Cumplimiento Ley Nº 1485 (13/06/2023)</t>
  </si>
  <si>
    <t>Cumplimiento Ley Nº 1506 (18/10/2023)</t>
  </si>
  <si>
    <t>Cumplimiento Ley Nº 1507 (18/10/2023)</t>
  </si>
  <si>
    <t>Cumplimiento Ley Nº 1515 (20/12/2023)</t>
  </si>
  <si>
    <t>Ejercicio 202x</t>
  </si>
  <si>
    <t>Variación Interanual
Devengado</t>
  </si>
  <si>
    <t>202x-202x</t>
  </si>
  <si>
    <t>% (S/ Perc.)</t>
  </si>
  <si>
    <t>Variación Interanual 
202x-202x</t>
  </si>
  <si>
    <t>%  
Dev</t>
  </si>
  <si>
    <t>%  
Perc.</t>
  </si>
  <si>
    <t>Expediente</t>
  </si>
  <si>
    <t>Carátula</t>
  </si>
  <si>
    <t>202x</t>
  </si>
  <si>
    <t>% Intervención</t>
  </si>
  <si>
    <t>Cantidad de Expedientes</t>
  </si>
  <si>
    <t>Control Preventivo</t>
  </si>
  <si>
    <t>Control Posterior</t>
  </si>
  <si>
    <t>Control Previsional</t>
  </si>
  <si>
    <t>Intervenciones Ejercicio 202x</t>
  </si>
  <si>
    <t>% intervención (sobre percibido)</t>
  </si>
  <si>
    <t>El organismo no aporta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</si>
</sst>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 * #,##0.00_ ;_ * \-#,##0.00_ ;_ * &quot;-&quot;??_ ;_ @_ "/>
    <numFmt numFmtId="164" formatCode="#"/>
    <numFmt numFmtId="165" formatCode="0\ %"/>
    <numFmt numFmtId="166" formatCode="0.00\ %"/>
    <numFmt numFmtId="167" formatCode="_ * #,##0_ ;_ * \-#,##0_ ;_ * &quot;-&quot;??_ ;_ @_ "/>
  </numFmts>
  <fonts count="17" x14ac:knownFonts="1"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Liberation Sans"/>
      <family val="2"/>
    </font>
    <font>
      <sz val="11"/>
      <color theme="6" tint="-0.249977111117893"/>
      <name val="Liberation Sans"/>
      <family val="2"/>
    </font>
    <font>
      <sz val="8"/>
      <name val="Calibri"/>
      <family val="2"/>
      <scheme val="minor"/>
    </font>
    <font>
      <sz val="8"/>
      <name val="Wingdings 2"/>
      <family val="1"/>
      <charset val="2"/>
    </font>
    <font>
      <b/>
      <sz val="11"/>
      <color theme="1"/>
      <name val="Liberation Sans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77BC65"/>
        <bgColor rgb="FF729FCF"/>
      </patternFill>
    </fill>
    <fill>
      <patternFill patternType="solid">
        <fgColor rgb="FFFFDE59"/>
        <bgColor rgb="FFFFCC00"/>
      </patternFill>
    </fill>
    <fill>
      <patternFill patternType="solid">
        <fgColor rgb="FFFF6D6D"/>
        <bgColor rgb="FFE16173"/>
      </patternFill>
    </fill>
    <fill>
      <patternFill patternType="solid">
        <fgColor rgb="FFFFFFFF"/>
        <bgColor rgb="FFFFFFCC"/>
      </patternFill>
    </fill>
    <fill>
      <patternFill patternType="solid">
        <fgColor rgb="FF729FCF"/>
        <bgColor rgb="FF808080"/>
      </patternFill>
    </fill>
    <fill>
      <patternFill patternType="solid">
        <fgColor rgb="FFB4C7DC"/>
        <bgColor rgb="FFCCCCCC"/>
      </patternFill>
    </fill>
    <fill>
      <patternFill patternType="solid">
        <fgColor rgb="FFFFFF00"/>
        <bgColor rgb="FFFFFF00"/>
      </patternFill>
    </fill>
    <fill>
      <patternFill patternType="solid">
        <fgColor rgb="FFDDDDDD"/>
        <bgColor rgb="FFCCCCCC"/>
      </patternFill>
    </fill>
    <fill>
      <patternFill patternType="solid">
        <fgColor theme="0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808080"/>
      </patternFill>
    </fill>
    <fill>
      <patternFill patternType="solid">
        <fgColor theme="5" tint="0.39997558519241921"/>
        <bgColor rgb="FFE16173"/>
      </patternFill>
    </fill>
    <fill>
      <patternFill patternType="solid">
        <fgColor rgb="FFF9F96D"/>
        <bgColor rgb="FFFFCC00"/>
      </patternFill>
    </fill>
    <fill>
      <patternFill patternType="solid">
        <fgColor theme="4" tint="0.79998168889431442"/>
        <bgColor rgb="FFCCCC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rgb="FF729FCF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2" fillId="2" borderId="0" applyFont="0" applyBorder="0" applyAlignment="0" applyProtection="0"/>
    <xf numFmtId="0" fontId="2" fillId="3" borderId="0" applyFont="0" applyAlignment="0" applyProtection="0"/>
    <xf numFmtId="0" fontId="2" fillId="4" borderId="0" applyFont="0" applyBorder="0" applyAlignment="0" applyProtection="0"/>
    <xf numFmtId="0" fontId="2" fillId="4" borderId="0" applyFont="0" applyBorder="0" applyAlignment="0" applyProtection="0"/>
    <xf numFmtId="0" fontId="2" fillId="0" borderId="0" applyFont="0" applyBorder="0" applyAlignment="0" applyProtection="0"/>
    <xf numFmtId="0" fontId="2" fillId="5" borderId="0" applyFont="0" applyBorder="0" applyAlignment="0" applyProtection="0"/>
    <xf numFmtId="0" fontId="1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33">
    <xf numFmtId="0" fontId="0" fillId="0" borderId="0" xfId="0"/>
    <xf numFmtId="0" fontId="1" fillId="0" borderId="0" xfId="0" applyFont="1"/>
    <xf numFmtId="0" fontId="5" fillId="0" borderId="1" xfId="0" applyFont="1" applyBorder="1"/>
    <xf numFmtId="0" fontId="7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left"/>
    </xf>
    <xf numFmtId="3" fontId="5" fillId="0" borderId="1" xfId="0" applyNumberFormat="1" applyFont="1" applyBorder="1" applyAlignment="1">
      <alignment horizontal="right"/>
    </xf>
    <xf numFmtId="165" fontId="5" fillId="0" borderId="1" xfId="0" applyNumberFormat="1" applyFont="1" applyBorder="1" applyAlignment="1">
      <alignment horizontal="center"/>
    </xf>
    <xf numFmtId="3" fontId="5" fillId="8" borderId="1" xfId="0" applyNumberFormat="1" applyFont="1" applyFill="1" applyBorder="1" applyAlignment="1">
      <alignment horizontal="right"/>
    </xf>
    <xf numFmtId="0" fontId="5" fillId="0" borderId="0" xfId="0" applyFont="1" applyAlignment="1">
      <alignment horizontal="left"/>
    </xf>
    <xf numFmtId="3" fontId="5" fillId="0" borderId="0" xfId="0" applyNumberFormat="1" applyFont="1"/>
    <xf numFmtId="3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/>
    <xf numFmtId="4" fontId="4" fillId="7" borderId="1" xfId="0" applyNumberFormat="1" applyFont="1" applyFill="1" applyBorder="1"/>
    <xf numFmtId="166" fontId="5" fillId="0" borderId="1" xfId="0" applyNumberFormat="1" applyFont="1" applyBorder="1"/>
    <xf numFmtId="4" fontId="5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0" fontId="4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Border="1"/>
    <xf numFmtId="164" fontId="5" fillId="0" borderId="2" xfId="5" applyNumberFormat="1" applyFont="1" applyBorder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/>
    </xf>
    <xf numFmtId="49" fontId="5" fillId="14" borderId="2" xfId="0" applyNumberFormat="1" applyFont="1" applyFill="1" applyBorder="1" applyAlignment="1">
      <alignment horizontal="center" wrapText="1"/>
    </xf>
    <xf numFmtId="49" fontId="5" fillId="13" borderId="2" xfId="0" applyNumberFormat="1" applyFont="1" applyFill="1" applyBorder="1" applyAlignment="1">
      <alignment horizontal="center" wrapText="1"/>
    </xf>
    <xf numFmtId="0" fontId="5" fillId="11" borderId="2" xfId="0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4" fontId="5" fillId="0" borderId="2" xfId="0" applyNumberFormat="1" applyFont="1" applyBorder="1"/>
    <xf numFmtId="0" fontId="5" fillId="0" borderId="8" xfId="0" applyFont="1" applyBorder="1"/>
    <xf numFmtId="0" fontId="9" fillId="15" borderId="12" xfId="0" applyFont="1" applyFill="1" applyBorder="1" applyAlignment="1"/>
    <xf numFmtId="0" fontId="9" fillId="15" borderId="4" xfId="0" applyFont="1" applyFill="1" applyBorder="1" applyAlignment="1"/>
    <xf numFmtId="0" fontId="9" fillId="15" borderId="3" xfId="0" applyFont="1" applyFill="1" applyBorder="1" applyAlignment="1"/>
    <xf numFmtId="0" fontId="5" fillId="0" borderId="17" xfId="0" applyFont="1" applyBorder="1"/>
    <xf numFmtId="4" fontId="5" fillId="0" borderId="12" xfId="0" applyNumberFormat="1" applyFont="1" applyBorder="1"/>
    <xf numFmtId="0" fontId="5" fillId="0" borderId="6" xfId="0" applyFont="1" applyBorder="1"/>
    <xf numFmtId="4" fontId="5" fillId="0" borderId="7" xfId="0" applyNumberFormat="1" applyFont="1" applyBorder="1"/>
    <xf numFmtId="0" fontId="9" fillId="15" borderId="9" xfId="0" applyFont="1" applyFill="1" applyBorder="1"/>
    <xf numFmtId="0" fontId="9" fillId="15" borderId="0" xfId="0" applyFont="1" applyFill="1" applyBorder="1"/>
    <xf numFmtId="0" fontId="5" fillId="15" borderId="0" xfId="0" applyFont="1" applyFill="1" applyBorder="1"/>
    <xf numFmtId="0" fontId="5" fillId="15" borderId="20" xfId="0" applyFont="1" applyFill="1" applyBorder="1"/>
    <xf numFmtId="0" fontId="5" fillId="15" borderId="0" xfId="0" applyFont="1" applyFill="1" applyBorder="1" applyAlignment="1">
      <alignment horizontal="center"/>
    </xf>
    <xf numFmtId="0" fontId="5" fillId="15" borderId="11" xfId="0" applyFont="1" applyFill="1" applyBorder="1"/>
    <xf numFmtId="0" fontId="5" fillId="16" borderId="6" xfId="0" applyFont="1" applyFill="1" applyBorder="1"/>
    <xf numFmtId="0" fontId="5" fillId="16" borderId="7" xfId="0" applyFont="1" applyFill="1" applyBorder="1"/>
    <xf numFmtId="0" fontId="5" fillId="16" borderId="8" xfId="0" applyFont="1" applyFill="1" applyBorder="1"/>
    <xf numFmtId="0" fontId="5" fillId="0" borderId="12" xfId="0" applyFont="1" applyBorder="1"/>
    <xf numFmtId="0" fontId="5" fillId="16" borderId="12" xfId="0" applyFont="1" applyFill="1" applyBorder="1"/>
    <xf numFmtId="0" fontId="5" fillId="15" borderId="4" xfId="0" applyFont="1" applyFill="1" applyBorder="1"/>
    <xf numFmtId="0" fontId="5" fillId="0" borderId="2" xfId="0" applyFont="1" applyBorder="1" applyAlignment="1">
      <alignment horizontal="center" vertical="center"/>
    </xf>
    <xf numFmtId="0" fontId="10" fillId="0" borderId="0" xfId="7"/>
    <xf numFmtId="0" fontId="10" fillId="0" borderId="2" xfId="7" applyBorder="1"/>
    <xf numFmtId="0" fontId="10" fillId="17" borderId="2" xfId="7" applyFill="1" applyBorder="1"/>
    <xf numFmtId="0" fontId="10" fillId="18" borderId="2" xfId="7" applyFill="1" applyBorder="1"/>
    <xf numFmtId="0" fontId="10" fillId="19" borderId="2" xfId="7" applyFill="1" applyBorder="1"/>
    <xf numFmtId="0" fontId="11" fillId="20" borderId="2" xfId="7" applyFont="1" applyFill="1" applyBorder="1"/>
    <xf numFmtId="0" fontId="10" fillId="21" borderId="2" xfId="7" applyFill="1" applyBorder="1"/>
    <xf numFmtId="0" fontId="10" fillId="22" borderId="2" xfId="7" applyFill="1" applyBorder="1"/>
    <xf numFmtId="0" fontId="10" fillId="23" borderId="2" xfId="7" applyFill="1" applyBorder="1"/>
    <xf numFmtId="0" fontId="10" fillId="24" borderId="2" xfId="7" applyFill="1" applyBorder="1"/>
    <xf numFmtId="0" fontId="10" fillId="25" borderId="2" xfId="7" applyFill="1" applyBorder="1"/>
    <xf numFmtId="0" fontId="10" fillId="26" borderId="2" xfId="7" applyFill="1" applyBorder="1"/>
    <xf numFmtId="0" fontId="5" fillId="5" borderId="2" xfId="0" applyFont="1" applyFill="1" applyBorder="1" applyAlignment="1">
      <alignment horizontal="center" vertical="center"/>
    </xf>
    <xf numFmtId="166" fontId="5" fillId="5" borderId="2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166" fontId="5" fillId="0" borderId="2" xfId="0" applyNumberFormat="1" applyFont="1" applyBorder="1"/>
    <xf numFmtId="0" fontId="5" fillId="3" borderId="2" xfId="0" applyFont="1" applyFill="1" applyBorder="1" applyAlignment="1">
      <alignment horizontal="center" vertical="center"/>
    </xf>
    <xf numFmtId="0" fontId="5" fillId="27" borderId="2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49" fontId="5" fillId="27" borderId="2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165" fontId="5" fillId="0" borderId="2" xfId="0" applyNumberFormat="1" applyFont="1" applyBorder="1" applyAlignment="1">
      <alignment horizontal="right" vertical="center"/>
    </xf>
    <xf numFmtId="4" fontId="5" fillId="0" borderId="2" xfId="0" applyNumberFormat="1" applyFont="1" applyBorder="1" applyAlignment="1">
      <alignment horizontal="right" vertical="center"/>
    </xf>
    <xf numFmtId="4" fontId="5" fillId="0" borderId="2" xfId="0" applyNumberFormat="1" applyFont="1" applyBorder="1" applyAlignment="1">
      <alignment horizontal="right"/>
    </xf>
    <xf numFmtId="165" fontId="5" fillId="0" borderId="2" xfId="0" applyNumberFormat="1" applyFont="1" applyBorder="1" applyAlignment="1">
      <alignment horizontal="right"/>
    </xf>
    <xf numFmtId="165" fontId="5" fillId="0" borderId="2" xfId="0" applyNumberFormat="1" applyFont="1" applyBorder="1"/>
    <xf numFmtId="0" fontId="5" fillId="0" borderId="2" xfId="0" applyFont="1" applyBorder="1" applyAlignment="1"/>
    <xf numFmtId="4" fontId="4" fillId="0" borderId="2" xfId="0" applyNumberFormat="1" applyFont="1" applyBorder="1"/>
    <xf numFmtId="0" fontId="3" fillId="12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5" borderId="2" xfId="0" applyFont="1" applyFill="1" applyBorder="1"/>
    <xf numFmtId="4" fontId="4" fillId="15" borderId="2" xfId="0" applyNumberFormat="1" applyFont="1" applyFill="1" applyBorder="1"/>
    <xf numFmtId="0" fontId="10" fillId="28" borderId="2" xfId="7" applyFill="1" applyBorder="1"/>
    <xf numFmtId="0" fontId="10" fillId="16" borderId="2" xfId="7" applyFill="1" applyBorder="1"/>
    <xf numFmtId="0" fontId="4" fillId="12" borderId="2" xfId="0" applyFont="1" applyFill="1" applyBorder="1" applyAlignment="1">
      <alignment horizontal="center" vertical="center" wrapText="1"/>
    </xf>
    <xf numFmtId="4" fontId="4" fillId="15" borderId="2" xfId="0" applyNumberFormat="1" applyFont="1" applyFill="1" applyBorder="1" applyAlignment="1">
      <alignment vertical="center"/>
    </xf>
    <xf numFmtId="165" fontId="4" fillId="15" borderId="2" xfId="0" applyNumberFormat="1" applyFont="1" applyFill="1" applyBorder="1" applyAlignment="1">
      <alignment horizontal="right" vertical="center"/>
    </xf>
    <xf numFmtId="4" fontId="4" fillId="15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/>
    <xf numFmtId="166" fontId="4" fillId="15" borderId="2" xfId="0" applyNumberFormat="1" applyFont="1" applyFill="1" applyBorder="1"/>
    <xf numFmtId="0" fontId="16" fillId="16" borderId="2" xfId="0" applyFont="1" applyFill="1" applyBorder="1"/>
    <xf numFmtId="0" fontId="16" fillId="0" borderId="2" xfId="0" applyFont="1" applyBorder="1"/>
    <xf numFmtId="0" fontId="5" fillId="11" borderId="0" xfId="0" applyFont="1" applyFill="1"/>
    <xf numFmtId="0" fontId="4" fillId="10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2" xfId="0" applyFont="1" applyFill="1" applyBorder="1"/>
    <xf numFmtId="0" fontId="5" fillId="0" borderId="2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 wrapText="1"/>
    </xf>
    <xf numFmtId="0" fontId="3" fillId="28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12" borderId="5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12" borderId="21" xfId="0" applyFont="1" applyFill="1" applyBorder="1" applyAlignment="1">
      <alignment vertical="center"/>
    </xf>
    <xf numFmtId="0" fontId="4" fillId="12" borderId="10" xfId="0" applyFont="1" applyFill="1" applyBorder="1" applyAlignment="1">
      <alignment vertical="center"/>
    </xf>
    <xf numFmtId="0" fontId="4" fillId="12" borderId="17" xfId="0" applyFont="1" applyFill="1" applyBorder="1" applyAlignment="1">
      <alignment vertical="center"/>
    </xf>
    <xf numFmtId="0" fontId="4" fillId="12" borderId="18" xfId="0" applyFont="1" applyFill="1" applyBorder="1" applyAlignment="1">
      <alignment vertical="center"/>
    </xf>
    <xf numFmtId="9" fontId="5" fillId="0" borderId="2" xfId="8" applyFont="1" applyBorder="1"/>
    <xf numFmtId="9" fontId="5" fillId="0" borderId="2" xfId="8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 wrapText="1"/>
    </xf>
    <xf numFmtId="167" fontId="5" fillId="0" borderId="2" xfId="9" applyNumberFormat="1" applyFont="1" applyBorder="1" applyAlignment="1">
      <alignment horizontal="right" vertical="center"/>
    </xf>
    <xf numFmtId="167" fontId="4" fillId="15" borderId="2" xfId="0" applyNumberFormat="1" applyFont="1" applyFill="1" applyBorder="1"/>
    <xf numFmtId="0" fontId="14" fillId="0" borderId="6" xfId="7" applyFont="1" applyBorder="1" applyAlignment="1">
      <alignment horizontal="left"/>
    </xf>
    <xf numFmtId="0" fontId="14" fillId="0" borderId="8" xfId="7" applyFont="1" applyBorder="1" applyAlignment="1">
      <alignment horizontal="left"/>
    </xf>
    <xf numFmtId="0" fontId="3" fillId="12" borderId="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 vertical="center"/>
    </xf>
    <xf numFmtId="166" fontId="4" fillId="0" borderId="12" xfId="0" applyNumberFormat="1" applyFont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/>
    </xf>
    <xf numFmtId="0" fontId="8" fillId="12" borderId="14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6" fontId="4" fillId="0" borderId="10" xfId="0" applyNumberFormat="1" applyFont="1" applyBorder="1" applyAlignment="1">
      <alignment horizontal="center" vertical="center"/>
    </xf>
    <xf numFmtId="0" fontId="5" fillId="15" borderId="6" xfId="0" applyFont="1" applyFill="1" applyBorder="1" applyAlignment="1">
      <alignment horizontal="center"/>
    </xf>
    <xf numFmtId="0" fontId="5" fillId="15" borderId="7" xfId="0" applyFont="1" applyFill="1" applyBorder="1" applyAlignment="1">
      <alignment horizontal="center"/>
    </xf>
    <xf numFmtId="0" fontId="5" fillId="15" borderId="8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4" fillId="12" borderId="6" xfId="0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left" vertical="center"/>
    </xf>
    <xf numFmtId="0" fontId="4" fillId="12" borderId="3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12" borderId="21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2" borderId="18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12" borderId="20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28" borderId="2" xfId="0" applyFont="1" applyFill="1" applyBorder="1" applyAlignment="1">
      <alignment horizontal="center" vertical="center" wrapText="1"/>
    </xf>
    <xf numFmtId="0" fontId="15" fillId="28" borderId="6" xfId="0" applyFont="1" applyFill="1" applyBorder="1" applyAlignment="1">
      <alignment horizontal="left"/>
    </xf>
    <xf numFmtId="0" fontId="15" fillId="28" borderId="8" xfId="0" applyFont="1" applyFill="1" applyBorder="1" applyAlignment="1">
      <alignment horizontal="left"/>
    </xf>
    <xf numFmtId="0" fontId="15" fillId="28" borderId="6" xfId="0" applyFont="1" applyFill="1" applyBorder="1" applyAlignment="1">
      <alignment horizontal="center"/>
    </xf>
    <xf numFmtId="0" fontId="15" fillId="28" borderId="8" xfId="0" applyFont="1" applyFill="1" applyBorder="1" applyAlignment="1">
      <alignment horizontal="center"/>
    </xf>
    <xf numFmtId="0" fontId="9" fillId="15" borderId="3" xfId="0" applyFont="1" applyFill="1" applyBorder="1" applyAlignment="1">
      <alignment horizontal="center"/>
    </xf>
    <xf numFmtId="0" fontId="9" fillId="15" borderId="5" xfId="0" applyFont="1" applyFill="1" applyBorder="1" applyAlignment="1">
      <alignment horizontal="center"/>
    </xf>
    <xf numFmtId="0" fontId="8" fillId="1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0" fontId="5" fillId="9" borderId="1" xfId="0" applyFont="1" applyFill="1" applyBorder="1" applyAlignment="1">
      <alignment horizontal="left" vertical="center"/>
    </xf>
  </cellXfs>
  <cellStyles count="10">
    <cellStyle name="Millares" xfId="9" builtinId="3"/>
    <cellStyle name="Normal" xfId="0" builtinId="0"/>
    <cellStyle name="Normal 2" xfId="7"/>
    <cellStyle name="Porcentaje" xfId="8" builtinId="5"/>
    <cellStyle name="Sin título17" xfId="3"/>
    <cellStyle name="Sin título18" xfId="4"/>
    <cellStyle name="Sin título19" xfId="5"/>
    <cellStyle name="Sin título7" xfId="6"/>
    <cellStyle name="Sin título8" xfId="1"/>
    <cellStyle name="Sin título9" xfId="2"/>
  </cellStyles>
  <dxfs count="10">
    <dxf>
      <fill>
        <patternFill>
          <bgColor rgb="FFFF6D6D"/>
        </patternFill>
      </fill>
    </dxf>
    <dxf>
      <fill>
        <patternFill>
          <bgColor rgb="FFFF6D6D"/>
        </patternFill>
      </fill>
    </dxf>
    <dxf>
      <fill>
        <patternFill>
          <bgColor rgb="FFFFDE59"/>
        </patternFill>
      </fill>
      <border diagonalUp="0" diagonalDown="0">
        <left/>
        <right/>
        <top/>
        <bottom/>
      </border>
    </dxf>
    <dxf>
      <fill>
        <patternFill>
          <bgColor rgb="FF77BC65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FF6D6D"/>
        </patternFill>
      </fill>
    </dxf>
    <dxf>
      <fill>
        <patternFill>
          <bgColor rgb="FFFF6D6D"/>
        </patternFill>
      </fill>
    </dxf>
    <dxf>
      <fill>
        <patternFill>
          <bgColor rgb="FFFFDE59"/>
        </patternFill>
      </fill>
      <border diagonalUp="0" diagonalDown="0">
        <left/>
        <right/>
        <top/>
        <bottom/>
      </border>
    </dxf>
    <dxf>
      <fill>
        <patternFill>
          <bgColor rgb="FF77BC6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729FCF"/>
      <rgbColor rgb="FFE16173"/>
      <rgbColor rgb="FFFFFFCC"/>
      <rgbColor rgb="FFCCFFFF"/>
      <rgbColor rgb="FF660066"/>
      <rgbColor rgb="FFFF6D6D"/>
      <rgbColor rgb="FF0066CC"/>
      <rgbColor rgb="FFB4C7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DE59"/>
      <rgbColor rgb="FF3366FF"/>
      <rgbColor rgb="FF33CCCC"/>
      <rgbColor rgb="FF77BC65"/>
      <rgbColor rgb="FFFFCC00"/>
      <rgbColor rgb="FFFF972F"/>
      <rgbColor rgb="FFFF420E"/>
      <rgbColor rgb="FF666699"/>
      <rgbColor rgb="FFB3B3B3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F9F9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200" b="1">
                <a:latin typeface="+mn-lt"/>
                <a:ea typeface="Liberation Serif" panose="02020603050405020304" pitchFamily="18" charset="0"/>
                <a:cs typeface="Liberation Serif" panose="02020603050405020304" pitchFamily="18" charset="0"/>
              </a:rPr>
              <a:t>Participación</a:t>
            </a:r>
            <a:r>
              <a:rPr lang="es-AR" sz="1200" b="1" baseline="0">
                <a:latin typeface="+mn-lt"/>
                <a:ea typeface="Liberation Serif" panose="02020603050405020304" pitchFamily="18" charset="0"/>
                <a:cs typeface="Liberation Serif" panose="02020603050405020304" pitchFamily="18" charset="0"/>
              </a:rPr>
              <a:t> relativa de cada Rubro en los Recursos Totales - Ejercicio 2021</a:t>
            </a:r>
            <a:endParaRPr lang="es-AR" sz="1200" b="1">
              <a:latin typeface="+mn-lt"/>
              <a:ea typeface="Liberation Serif" panose="02020603050405020304" pitchFamily="18" charset="0"/>
              <a:cs typeface="Liberation Serif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5000000000000001E-2"/>
          <c:y val="0.15404794564712404"/>
          <c:w val="0.93888888888888888"/>
          <c:h val="0.35857288054144509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160-4DC5-8B64-A6B480D2E4B0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160-4DC5-8B64-A6B480D2E4B0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160-4DC5-8B64-A6B480D2E4B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160-4DC5-8B64-A6B480D2E4B0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160-4DC5-8B64-A6B480D2E4B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160-4DC5-8B64-A6B480D2E4B0}"/>
              </c:ext>
            </c:extLst>
          </c:dPt>
          <c:dPt>
            <c:idx val="6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160-4DC5-8B64-A6B480D2E4B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160-4DC5-8B64-A6B480D2E4B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160-4DC5-8B64-A6B480D2E4B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160-4DC5-8B64-A6B480D2E4B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F160-4DC5-8B64-A6B480D2E4B0}"/>
              </c:ext>
            </c:extLst>
          </c:dPt>
          <c:dPt>
            <c:idx val="11"/>
            <c:bubble3D val="0"/>
            <c:spPr>
              <a:solidFill>
                <a:schemeClr val="bg1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F160-4DC5-8B64-A6B480D2E4B0}"/>
              </c:ext>
            </c:extLst>
          </c:dPt>
          <c:dPt>
            <c:idx val="12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F160-4DC5-8B64-A6B480D2E4B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F160-4DC5-8B64-A6B480D2E4B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F160-4DC5-8B64-A6B480D2E4B0}"/>
              </c:ext>
            </c:extLst>
          </c:dPt>
          <c:dPt>
            <c:idx val="15"/>
            <c:bubble3D val="0"/>
            <c:spPr>
              <a:solidFill>
                <a:schemeClr val="accent1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F160-4DC5-8B64-A6B480D2E4B0}"/>
              </c:ext>
            </c:extLst>
          </c:dPt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160-4DC5-8B64-A6B480D2E4B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160-4DC5-8B64-A6B480D2E4B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160-4DC5-8B64-A6B480D2E4B0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160-4DC5-8B64-A6B480D2E4B0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160-4DC5-8B64-A6B480D2E4B0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160-4DC5-8B64-A6B480D2E4B0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160-4DC5-8B64-A6B480D2E4B0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160-4DC5-8B64-A6B480D2E4B0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F160-4DC5-8B64-A6B480D2E4B0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F160-4DC5-8B64-A6B480D2E4B0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F160-4DC5-8B64-A6B480D2E4B0}"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160-4DC5-8B64-A6B480D2E4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A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[1]Hoja1!$H$39:$H$54</c:f>
              <c:strCache>
                <c:ptCount val="16"/>
                <c:pt idx="0">
                  <c:v>Ingresos Tributarios</c:v>
                </c:pt>
                <c:pt idx="1">
                  <c:v>Ingresos no tributarios</c:v>
                </c:pt>
                <c:pt idx="2">
                  <c:v>Aportes y contribuciones</c:v>
                </c:pt>
                <c:pt idx="3">
                  <c:v>Venta de bienes y servicios</c:v>
                </c:pt>
                <c:pt idx="4">
                  <c:v>Ingresos de operación</c:v>
                </c:pt>
                <c:pt idx="5">
                  <c:v>Rentas de la propiedad</c:v>
                </c:pt>
                <c:pt idx="6">
                  <c:v>Transferencias corrientes</c:v>
                </c:pt>
                <c:pt idx="7">
                  <c:v>Recursos propios de capital</c:v>
                </c:pt>
                <c:pt idx="8">
                  <c:v>Transferencias de capital</c:v>
                </c:pt>
                <c:pt idx="9">
                  <c:v>Venta de títulos y valores</c:v>
                </c:pt>
                <c:pt idx="10">
                  <c:v>Recupero préstamos a corto plazo</c:v>
                </c:pt>
                <c:pt idx="11">
                  <c:v>Recupero préstamos a largo plazo</c:v>
                </c:pt>
                <c:pt idx="12">
                  <c:v>Disminución de otros activos financieros</c:v>
                </c:pt>
                <c:pt idx="13">
                  <c:v>Endeudamiento público</c:v>
                </c:pt>
                <c:pt idx="14">
                  <c:v>Obtención de préstamos</c:v>
                </c:pt>
                <c:pt idx="15">
                  <c:v>Incremento de otros pasivos</c:v>
                </c:pt>
              </c:strCache>
            </c:strRef>
          </c:cat>
          <c:val>
            <c:numRef>
              <c:f>[1]Hoja1!$I$39:$I$54</c:f>
              <c:numCache>
                <c:formatCode>General</c:formatCode>
                <c:ptCount val="16"/>
                <c:pt idx="0">
                  <c:v>57560</c:v>
                </c:pt>
                <c:pt idx="1">
                  <c:v>15769</c:v>
                </c:pt>
                <c:pt idx="2">
                  <c:v>14923</c:v>
                </c:pt>
                <c:pt idx="3">
                  <c:v>333</c:v>
                </c:pt>
                <c:pt idx="4">
                  <c:v>2867</c:v>
                </c:pt>
                <c:pt idx="5">
                  <c:v>417</c:v>
                </c:pt>
                <c:pt idx="6">
                  <c:v>1097</c:v>
                </c:pt>
                <c:pt idx="7">
                  <c:v>24</c:v>
                </c:pt>
                <c:pt idx="8">
                  <c:v>783</c:v>
                </c:pt>
                <c:pt idx="9">
                  <c:v>0</c:v>
                </c:pt>
                <c:pt idx="10">
                  <c:v>8</c:v>
                </c:pt>
                <c:pt idx="11">
                  <c:v>265</c:v>
                </c:pt>
                <c:pt idx="12">
                  <c:v>1744</c:v>
                </c:pt>
                <c:pt idx="13">
                  <c:v>0</c:v>
                </c:pt>
                <c:pt idx="14">
                  <c:v>324</c:v>
                </c:pt>
                <c:pt idx="15">
                  <c:v>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160-4DC5-8B64-A6B480D2E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610904318778335E-2"/>
          <c:y val="0.51727157645054078"/>
          <c:w val="0.97101407778573134"/>
          <c:h val="0.460689934419354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Liberation Serif" panose="02020603050405020304" pitchFamily="18" charset="0"/>
              <a:cs typeface="Liberation Serif" panose="02020603050405020304" pitchFamily="18" charset="0"/>
            </a:defRPr>
          </a:pPr>
          <a:endParaRPr lang="es-A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1" strike="noStrike" spc="-1">
                <a:latin typeface="+mn-lt"/>
              </a:defRPr>
            </a:pPr>
            <a:r>
              <a:rPr lang="es-AR" sz="1300" b="1" strike="noStrike" spc="-1">
                <a:latin typeface="+mn-lt"/>
              </a:rPr>
              <a:t>Indicadores - Ejecución de Gastos</a:t>
            </a:r>
          </a:p>
        </c:rich>
      </c:tx>
      <c:layout>
        <c:manualLayout>
          <c:xMode val="edge"/>
          <c:yMode val="edge"/>
          <c:x val="0.183290791282152"/>
          <c:y val="2.5881721872066499E-2"/>
        </c:manualLayout>
      </c:layout>
      <c:overlay val="0"/>
      <c:spPr>
        <a:noFill/>
        <a:ln w="0">
          <a:noFill/>
        </a:ln>
      </c:spPr>
    </c:title>
    <c:autoTitleDeleted val="0"/>
    <c:view3D>
      <c:rotX val="6"/>
      <c:rotY val="23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3.4164539564107602E-2"/>
          <c:y val="0.17004157167761799"/>
          <c:w val="0.936972314942077"/>
          <c:h val="0.7000134102185869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'Inf. Ej. Indicadores Grafico'!$C$2</c:f>
              <c:strCache>
                <c:ptCount val="1"/>
                <c:pt idx="0">
                  <c:v>Monto</c:v>
                </c:pt>
              </c:strCache>
            </c:strRef>
          </c:tx>
          <c:spPr>
            <a:solidFill>
              <a:srgbClr val="FF420E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F683-44E6-BF9F-A628B335E53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F683-44E6-BF9F-A628B335E534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5-F683-44E6-BF9F-A628B335E534}"/>
              </c:ext>
            </c:extLst>
          </c:dPt>
          <c:dLbls>
            <c:dLbl>
              <c:idx val="0"/>
              <c:layout/>
              <c:spPr>
                <a:noFill/>
                <a:ln>
                  <a:noFill/>
                </a:ln>
              </c:spPr>
              <c:txPr>
                <a:bodyPr rot="-5400000" vertOverflow="overflow" horzOverflow="overflow" vert="horz" wrap="none" bIns="0" anchor="ctr" anchorCtr="1">
                  <a:noAutofit/>
                </a:bodyPr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  <c:ext xmlns:c16="http://schemas.microsoft.com/office/drawing/2014/chart" uri="{C3380CC4-5D6E-409C-BE32-E72D297353CC}">
                  <c16:uniqueId val="{00000001-F683-44E6-BF9F-A628B335E534}"/>
                </c:ext>
              </c:extLst>
            </c:dLbl>
            <c:dLbl>
              <c:idx val="1"/>
              <c:layout/>
              <c:spPr>
                <a:noFill/>
                <a:ln>
                  <a:noFill/>
                </a:ln>
              </c:spPr>
              <c:txPr>
                <a:bodyPr rot="-5400000" vertOverflow="overflow" horzOverflow="overflow" vert="horz" wrap="none" bIns="0" anchor="ctr" anchorCtr="1">
                  <a:noAutofit/>
                </a:bodyPr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  <c:ext xmlns:c16="http://schemas.microsoft.com/office/drawing/2014/chart" uri="{C3380CC4-5D6E-409C-BE32-E72D297353CC}">
                  <c16:uniqueId val="{00000003-F683-44E6-BF9F-A628B335E534}"/>
                </c:ext>
              </c:extLst>
            </c:dLbl>
            <c:dLbl>
              <c:idx val="2"/>
              <c:layout/>
              <c:spPr>
                <a:noFill/>
                <a:ln>
                  <a:noFill/>
                </a:ln>
              </c:spPr>
              <c:txPr>
                <a:bodyPr rot="-5400000" vertOverflow="overflow" horzOverflow="overflow" vert="horz" wrap="none" bIns="0" anchor="ctr" anchorCtr="1">
                  <a:noAutofit/>
                </a:bodyPr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  <c:ext xmlns:c16="http://schemas.microsoft.com/office/drawing/2014/chart" uri="{C3380CC4-5D6E-409C-BE32-E72D297353CC}">
                  <c16:uniqueId val="{00000005-F683-44E6-BF9F-A628B335E5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Overflow="overflow" horzOverflow="overflow" vert="horz" wrap="none" bIns="0" anchor="ctr" anchorCtr="1">
                <a:noAutofit/>
              </a:bodyPr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'Inf. Ej. Indicadores Grafico'!$A$3:$A$5</c:f>
              <c:strCache>
                <c:ptCount val="3"/>
                <c:pt idx="0">
                  <c:v>Devengado</c:v>
                </c:pt>
                <c:pt idx="1">
                  <c:v>Crédito Original</c:v>
                </c:pt>
                <c:pt idx="2">
                  <c:v>Crédito Definitivo</c:v>
                </c:pt>
              </c:strCache>
            </c:strRef>
          </c:cat>
          <c:val>
            <c:numRef>
              <c:f>'Inf. Ej. Indicadores Grafico'!$C$3:$C$5</c:f>
              <c:numCache>
                <c:formatCode>#,##0</c:formatCode>
                <c:ptCount val="3"/>
                <c:pt idx="0">
                  <c:v>5550000</c:v>
                </c:pt>
                <c:pt idx="1">
                  <c:v>6000000</c:v>
                </c:pt>
                <c:pt idx="2">
                  <c:v>7000000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683-44E6-BF9F-A628B335E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9914279"/>
        <c:axId val="74986714"/>
        <c:axId val="0"/>
      </c:bar3DChart>
      <c:catAx>
        <c:axId val="39914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74986714"/>
        <c:crosses val="autoZero"/>
        <c:auto val="1"/>
        <c:lblAlgn val="ctr"/>
        <c:lblOffset val="100"/>
        <c:noMultiLvlLbl val="0"/>
      </c:catAx>
      <c:valAx>
        <c:axId val="74986714"/>
        <c:scaling>
          <c:orientation val="minMax"/>
        </c:scaling>
        <c:delete val="1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39914279"/>
        <c:crosses val="autoZero"/>
        <c:crossBetween val="between"/>
      </c:valAx>
    </c:plotArea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1" strike="noStrike" spc="-1">
                <a:latin typeface="+mn-lt"/>
              </a:defRPr>
            </a:pPr>
            <a:r>
              <a:rPr lang="es-AR" sz="1300" b="1" strike="noStrike" spc="-1">
                <a:latin typeface="+mn-lt"/>
              </a:rPr>
              <a:t>Indicadores - Ejecución de Recursos</a:t>
            </a:r>
          </a:p>
        </c:rich>
      </c:tx>
      <c:layout>
        <c:manualLayout>
          <c:xMode val="edge"/>
          <c:yMode val="edge"/>
          <c:x val="0.13221236974649134"/>
          <c:y val="2.7811618113693128E-2"/>
        </c:manualLayout>
      </c:layout>
      <c:overlay val="0"/>
      <c:spPr>
        <a:noFill/>
        <a:ln w="0">
          <a:noFill/>
        </a:ln>
      </c:spPr>
    </c:title>
    <c:autoTitleDeleted val="0"/>
    <c:view3D>
      <c:rotX val="6"/>
      <c:rotY val="23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3.8919853930424797E-2"/>
          <c:y val="0.15336843526394001"/>
          <c:w val="0.94762636940226797"/>
          <c:h val="0.71607938436614005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'Inf. Ej. Indicadores Grafico'!$C$7</c:f>
              <c:strCache>
                <c:ptCount val="1"/>
                <c:pt idx="0">
                  <c:v>Monto</c:v>
                </c:pt>
              </c:strCache>
            </c:strRef>
          </c:tx>
          <c:spPr>
            <a:solidFill>
              <a:srgbClr val="FF420E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7845-4992-8F44-10C8A97C9D1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7845-4992-8F44-10C8A97C9D1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5-7845-4992-8F44-10C8A97C9D1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7-7845-4992-8F44-10C8A97C9D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</c:spPr>
              <c:txPr>
                <a:bodyPr rot="-5400000" vert="horz"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7845-4992-8F44-10C8A97C9D1D}"/>
                </c:ext>
              </c:extLst>
            </c:dLbl>
            <c:dLbl>
              <c:idx val="1"/>
              <c:spPr>
                <a:noFill/>
                <a:ln>
                  <a:noFill/>
                </a:ln>
              </c:spPr>
              <c:txPr>
                <a:bodyPr rot="-5400000" vert="horz"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7845-4992-8F44-10C8A97C9D1D}"/>
                </c:ext>
              </c:extLst>
            </c:dLbl>
            <c:dLbl>
              <c:idx val="2"/>
              <c:spPr>
                <a:noFill/>
                <a:ln>
                  <a:noFill/>
                </a:ln>
              </c:spPr>
              <c:txPr>
                <a:bodyPr rot="-5400000" vert="horz"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5-7845-4992-8F44-10C8A97C9D1D}"/>
                </c:ext>
              </c:extLst>
            </c:dLbl>
            <c:dLbl>
              <c:idx val="3"/>
              <c:spPr>
                <a:noFill/>
                <a:ln>
                  <a:noFill/>
                </a:ln>
              </c:spPr>
              <c:txPr>
                <a:bodyPr rot="-5400000" vert="horz"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7-7845-4992-8F44-10C8A97C9D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'Inf. Ej. Indicadores Grafico'!$A$8:$A$11</c:f>
              <c:strCache>
                <c:ptCount val="4"/>
                <c:pt idx="0">
                  <c:v>Devengado</c:v>
                </c:pt>
                <c:pt idx="1">
                  <c:v>Percibido</c:v>
                </c:pt>
                <c:pt idx="2">
                  <c:v>Formulado</c:v>
                </c:pt>
                <c:pt idx="3">
                  <c:v>Cálculo Definitivo</c:v>
                </c:pt>
              </c:strCache>
            </c:strRef>
          </c:cat>
          <c:val>
            <c:numRef>
              <c:f>'Inf. Ej. Indicadores Grafico'!$C$8:$C$11</c:f>
              <c:numCache>
                <c:formatCode>#,##0</c:formatCode>
                <c:ptCount val="4"/>
                <c:pt idx="0">
                  <c:v>7100000</c:v>
                </c:pt>
                <c:pt idx="1">
                  <c:v>7100000</c:v>
                </c:pt>
                <c:pt idx="2">
                  <c:v>6000000</c:v>
                </c:pt>
                <c:pt idx="3">
                  <c:v>8050000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45-4992-8F44-10C8A97C9D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65427596"/>
        <c:axId val="99833494"/>
        <c:axId val="0"/>
      </c:bar3DChart>
      <c:catAx>
        <c:axId val="654275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99833494"/>
        <c:crosses val="autoZero"/>
        <c:auto val="1"/>
        <c:lblAlgn val="ctr"/>
        <c:lblOffset val="100"/>
        <c:noMultiLvlLbl val="0"/>
      </c:catAx>
      <c:valAx>
        <c:axId val="99833494"/>
        <c:scaling>
          <c:orientation val="minMax"/>
        </c:scaling>
        <c:delete val="1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0" sourceLinked="0"/>
        <c:majorTickMark val="out"/>
        <c:minorTickMark val="none"/>
        <c:tickLblPos val="nextTo"/>
        <c:crossAx val="65427596"/>
        <c:crosses val="autoZero"/>
        <c:crossBetween val="between"/>
      </c:valAx>
    </c:plotArea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1" strike="noStrike" spc="-1">
                <a:latin typeface="+mn-lt"/>
              </a:defRPr>
            </a:pPr>
            <a:r>
              <a:rPr lang="es-AR" sz="1300" b="1" strike="noStrike" spc="-1">
                <a:latin typeface="+mn-lt"/>
              </a:rPr>
              <a:t>Indicadores - Ejecución de Gastos por Inciso</a:t>
            </a:r>
          </a:p>
        </c:rich>
      </c:tx>
      <c:layout>
        <c:manualLayout>
          <c:xMode val="edge"/>
          <c:yMode val="edge"/>
          <c:x val="0.191846522781775"/>
          <c:y val="9.72074938140686E-3"/>
        </c:manualLayout>
      </c:layout>
      <c:overlay val="0"/>
      <c:spPr>
        <a:noFill/>
        <a:ln w="0">
          <a:noFill/>
        </a:ln>
      </c:spPr>
    </c:title>
    <c:autoTitleDeleted val="0"/>
    <c:view3D>
      <c:rotX val="6"/>
      <c:rotY val="23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0.27502569373072999"/>
          <c:y val="0.116383881230117"/>
          <c:w val="0.69606029462144603"/>
          <c:h val="0.75521385648639106"/>
        </c:manualLayout>
      </c:layout>
      <c:bar3DChart>
        <c:barDir val="bar"/>
        <c:grouping val="clustered"/>
        <c:varyColors val="0"/>
        <c:ser>
          <c:idx val="0"/>
          <c:order val="0"/>
          <c:tx>
            <c:strRef>
              <c:f>'Inf. Ej. Indicadores Grafico'!$C$35</c:f>
              <c:strCache>
                <c:ptCount val="1"/>
                <c:pt idx="0">
                  <c:v>Devengado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cat>
            <c:strRef>
              <c:f>'Inf. Ej. Indicadores Grafico'!$B$36:$B$45</c:f>
              <c:strCache>
                <c:ptCount val="10"/>
                <c:pt idx="0">
                  <c:v>Gastos En Personal</c:v>
                </c:pt>
                <c:pt idx="1">
                  <c:v>Bienes De Consumo</c:v>
                </c:pt>
                <c:pt idx="2">
                  <c:v>Servicios No Personales</c:v>
                </c:pt>
                <c:pt idx="3">
                  <c:v>Bienes De Uso</c:v>
                </c:pt>
                <c:pt idx="4">
                  <c:v>Transferencias</c:v>
                </c:pt>
                <c:pt idx="5">
                  <c:v>Activos Financieros</c:v>
                </c:pt>
                <c:pt idx="6">
                  <c:v>Serv. Deuda/Dism. O.Pasivos</c:v>
                </c:pt>
                <c:pt idx="7">
                  <c:v>Otros Gastos</c:v>
                </c:pt>
                <c:pt idx="8">
                  <c:v>Gastos Figurativos</c:v>
                </c:pt>
                <c:pt idx="9">
                  <c:v>Construcciones</c:v>
                </c:pt>
              </c:strCache>
            </c:strRef>
          </c:cat>
          <c:val>
            <c:numRef>
              <c:f>'Inf. Ej. Indicadores Grafico'!$C$36:$C$45</c:f>
              <c:numCache>
                <c:formatCode>#,##0.00</c:formatCode>
                <c:ptCount val="10"/>
                <c:pt idx="0">
                  <c:v>150000</c:v>
                </c:pt>
                <c:pt idx="1">
                  <c:v>200000</c:v>
                </c:pt>
                <c:pt idx="2">
                  <c:v>300000</c:v>
                </c:pt>
                <c:pt idx="3">
                  <c:v>400000</c:v>
                </c:pt>
                <c:pt idx="4">
                  <c:v>500000</c:v>
                </c:pt>
                <c:pt idx="5">
                  <c:v>600000</c:v>
                </c:pt>
                <c:pt idx="6">
                  <c:v>700000</c:v>
                </c:pt>
                <c:pt idx="7">
                  <c:v>800000</c:v>
                </c:pt>
                <c:pt idx="8">
                  <c:v>900000</c:v>
                </c:pt>
                <c:pt idx="9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C4-42DD-91E8-ED9A6928749F}"/>
            </c:ext>
          </c:extLst>
        </c:ser>
        <c:ser>
          <c:idx val="1"/>
          <c:order val="1"/>
          <c:tx>
            <c:strRef>
              <c:f>'Inf. Ej. Indicadores Grafico'!$D$35</c:f>
              <c:strCache>
                <c:ptCount val="1"/>
                <c:pt idx="0">
                  <c:v>Crédito Vigente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800" b="0" strike="noStrike" spc="-1">
                    <a:latin typeface="Times New Roman"/>
                  </a:defRPr>
                </a:pPr>
                <a:endParaRPr lang="es-AR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'Inf. Ej. Indicadores Grafico'!$B$36:$B$45</c:f>
              <c:strCache>
                <c:ptCount val="10"/>
                <c:pt idx="0">
                  <c:v>Gastos En Personal</c:v>
                </c:pt>
                <c:pt idx="1">
                  <c:v>Bienes De Consumo</c:v>
                </c:pt>
                <c:pt idx="2">
                  <c:v>Servicios No Personales</c:v>
                </c:pt>
                <c:pt idx="3">
                  <c:v>Bienes De Uso</c:v>
                </c:pt>
                <c:pt idx="4">
                  <c:v>Transferencias</c:v>
                </c:pt>
                <c:pt idx="5">
                  <c:v>Activos Financieros</c:v>
                </c:pt>
                <c:pt idx="6">
                  <c:v>Serv. Deuda/Dism. O.Pasivos</c:v>
                </c:pt>
                <c:pt idx="7">
                  <c:v>Otros Gastos</c:v>
                </c:pt>
                <c:pt idx="8">
                  <c:v>Gastos Figurativos</c:v>
                </c:pt>
                <c:pt idx="9">
                  <c:v>Construcciones</c:v>
                </c:pt>
              </c:strCache>
            </c:strRef>
          </c:cat>
          <c:val>
            <c:numRef>
              <c:f>'Inf. Ej. Indicadores Grafico'!$D$36:$D$45</c:f>
              <c:numCache>
                <c:formatCode>#,##0.00</c:formatCode>
                <c:ptCount val="10"/>
                <c:pt idx="0">
                  <c:v>150000</c:v>
                </c:pt>
                <c:pt idx="1">
                  <c:v>250000</c:v>
                </c:pt>
                <c:pt idx="2">
                  <c:v>350000</c:v>
                </c:pt>
                <c:pt idx="3">
                  <c:v>450000</c:v>
                </c:pt>
                <c:pt idx="4">
                  <c:v>550000</c:v>
                </c:pt>
                <c:pt idx="5">
                  <c:v>650000</c:v>
                </c:pt>
                <c:pt idx="6">
                  <c:v>750000</c:v>
                </c:pt>
                <c:pt idx="7">
                  <c:v>850000</c:v>
                </c:pt>
                <c:pt idx="8">
                  <c:v>950000</c:v>
                </c:pt>
                <c:pt idx="9">
                  <c:v>1050000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C4-42DD-91E8-ED9A69287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0402517"/>
        <c:axId val="67545430"/>
        <c:axId val="0"/>
      </c:bar3DChart>
      <c:catAx>
        <c:axId val="30402517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900" b="0" strike="noStrike" spc="-1">
                <a:latin typeface="+mn-lt"/>
              </a:defRPr>
            </a:pPr>
            <a:endParaRPr lang="es-AR"/>
          </a:p>
        </c:txPr>
        <c:crossAx val="67545430"/>
        <c:crosses val="autoZero"/>
        <c:auto val="1"/>
        <c:lblAlgn val="ctr"/>
        <c:lblOffset val="100"/>
        <c:noMultiLvlLbl val="0"/>
      </c:catAx>
      <c:valAx>
        <c:axId val="67545430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\ 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900" b="0" strike="noStrike" spc="-1">
                <a:latin typeface="+mn-lt"/>
              </a:defRPr>
            </a:pPr>
            <a:endParaRPr lang="es-AR"/>
          </a:p>
        </c:txPr>
        <c:crossAx val="30402517"/>
        <c:crossesAt val="1"/>
        <c:crossBetween val="between"/>
      </c:valAx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100" b="0" strike="noStrike" spc="-1">
              <a:latin typeface="+mn-lt"/>
            </a:defRPr>
          </a:pPr>
          <a:endParaRPr lang="es-AR"/>
        </a:p>
      </c:txPr>
    </c:legend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1" strike="noStrike" spc="-1">
                <a:latin typeface="+mn-lt"/>
              </a:defRPr>
            </a:pPr>
            <a:r>
              <a:rPr lang="es-AR" sz="1300" b="1" strike="noStrike" spc="-1">
                <a:latin typeface="+mn-lt"/>
              </a:rPr>
              <a:t>Indicadores - Ejecución de Recursos por Rubro</a:t>
            </a:r>
          </a:p>
        </c:rich>
      </c:tx>
      <c:layout>
        <c:manualLayout>
          <c:xMode val="edge"/>
          <c:yMode val="edge"/>
          <c:x val="0.17685323214527701"/>
          <c:y val="8.2056892778993393E-3"/>
        </c:manualLayout>
      </c:layout>
      <c:overlay val="0"/>
      <c:spPr>
        <a:noFill/>
        <a:ln w="0">
          <a:noFill/>
        </a:ln>
      </c:spPr>
    </c:title>
    <c:autoTitleDeleted val="0"/>
    <c:view3D>
      <c:rotX val="6"/>
      <c:rotY val="23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0.27612142566743503"/>
          <c:y val="9.1434823382307004E-2"/>
          <c:w val="0.65747391245426201"/>
          <c:h val="0.79446702094404498"/>
        </c:manualLayout>
      </c:layout>
      <c:bar3DChart>
        <c:barDir val="bar"/>
        <c:grouping val="clustered"/>
        <c:varyColors val="0"/>
        <c:ser>
          <c:idx val="0"/>
          <c:order val="0"/>
          <c:tx>
            <c:strRef>
              <c:f>'Inf. Ej. Indicadores Grafico'!$K$35</c:f>
              <c:strCache>
                <c:ptCount val="1"/>
                <c:pt idx="0">
                  <c:v>Percibido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 w="0">
              <a:noFill/>
            </a:ln>
          </c:spPr>
          <c:invertIfNegative val="0"/>
          <c:cat>
            <c:strRef>
              <c:f>'Inf. Ej. Indicadores Grafico'!$I$36:$I$54</c:f>
              <c:strCache>
                <c:ptCount val="19"/>
                <c:pt idx="0">
                  <c:v>Ingresos Tributarios</c:v>
                </c:pt>
                <c:pt idx="1">
                  <c:v>Ingresos No Tributarios</c:v>
                </c:pt>
                <c:pt idx="2">
                  <c:v>Aportes Y Contribuciones</c:v>
                </c:pt>
                <c:pt idx="3">
                  <c:v>Venta Bs./Serv. Adm. Púb.</c:v>
                </c:pt>
                <c:pt idx="4">
                  <c:v>Ingresos De Operación</c:v>
                </c:pt>
                <c:pt idx="5">
                  <c:v>Rentas De La Propiedad</c:v>
                </c:pt>
                <c:pt idx="6">
                  <c:v>Transferencias Corrientes</c:v>
                </c:pt>
                <c:pt idx="7">
                  <c:v>Recursos Propios De Capital</c:v>
                </c:pt>
                <c:pt idx="8">
                  <c:v>Transferencias De Capital</c:v>
                </c:pt>
                <c:pt idx="9">
                  <c:v>Venta De Títulos Y Valores</c:v>
                </c:pt>
                <c:pt idx="10">
                  <c:v>Vta. Acc./Particip. Capital</c:v>
                </c:pt>
                <c:pt idx="11">
                  <c:v>Recup. Prestamos C. Plazo</c:v>
                </c:pt>
                <c:pt idx="12">
                  <c:v>Recup. Préstamos L.Plazo</c:v>
                </c:pt>
                <c:pt idx="13">
                  <c:v>Dism. Otros Activos Finan.</c:v>
                </c:pt>
                <c:pt idx="14">
                  <c:v>Endeudamiento Público</c:v>
                </c:pt>
                <c:pt idx="15">
                  <c:v>Obtención De Préstamos</c:v>
                </c:pt>
                <c:pt idx="16">
                  <c:v>Incremento Otros Pasivos</c:v>
                </c:pt>
                <c:pt idx="17">
                  <c:v>Incremento Del Patrimonio</c:v>
                </c:pt>
                <c:pt idx="18">
                  <c:v>Contribuciones Figurativas</c:v>
                </c:pt>
              </c:strCache>
            </c:strRef>
          </c:cat>
          <c:val>
            <c:numRef>
              <c:f>'Inf. Ej. Indicadores Grafico'!$K$36:$K$54</c:f>
              <c:numCache>
                <c:formatCode>#,##0.00</c:formatCode>
                <c:ptCount val="19"/>
                <c:pt idx="0">
                  <c:v>100000</c:v>
                </c:pt>
                <c:pt idx="1">
                  <c:v>200000</c:v>
                </c:pt>
                <c:pt idx="2">
                  <c:v>300000</c:v>
                </c:pt>
                <c:pt idx="3">
                  <c:v>400000</c:v>
                </c:pt>
                <c:pt idx="4">
                  <c:v>500000</c:v>
                </c:pt>
                <c:pt idx="5">
                  <c:v>600000</c:v>
                </c:pt>
                <c:pt idx="6">
                  <c:v>700000</c:v>
                </c:pt>
                <c:pt idx="7">
                  <c:v>800000</c:v>
                </c:pt>
                <c:pt idx="8">
                  <c:v>900000</c:v>
                </c:pt>
                <c:pt idx="9">
                  <c:v>100000</c:v>
                </c:pt>
                <c:pt idx="10">
                  <c:v>200000</c:v>
                </c:pt>
                <c:pt idx="11">
                  <c:v>300000</c:v>
                </c:pt>
                <c:pt idx="12">
                  <c:v>400000</c:v>
                </c:pt>
                <c:pt idx="13">
                  <c:v>100000</c:v>
                </c:pt>
                <c:pt idx="14">
                  <c:v>100000</c:v>
                </c:pt>
                <c:pt idx="15">
                  <c:v>200000</c:v>
                </c:pt>
                <c:pt idx="16">
                  <c:v>300000</c:v>
                </c:pt>
                <c:pt idx="17">
                  <c:v>400000</c:v>
                </c:pt>
                <c:pt idx="18">
                  <c:v>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4C-421E-A050-D140AB120DFC}"/>
            </c:ext>
          </c:extLst>
        </c:ser>
        <c:ser>
          <c:idx val="1"/>
          <c:order val="1"/>
          <c:tx>
            <c:strRef>
              <c:f>'Inf. Ej. Indicadores Grafico'!$J$35</c:f>
              <c:strCache>
                <c:ptCount val="1"/>
                <c:pt idx="0">
                  <c:v>Devengado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Pt>
            <c:idx val="1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94C-421E-A050-D140AB120DFC}"/>
              </c:ext>
            </c:extLst>
          </c:dPt>
          <c:dLbls>
            <c:dLbl>
              <c:idx val="17"/>
              <c:spPr/>
              <c:txPr>
                <a:bodyPr wrap="none"/>
                <a:lstStyle/>
                <a:p>
                  <a:pPr>
                    <a:defRPr sz="800" b="0" strike="noStrike" spc="-1">
                      <a:latin typeface="Times New Roman"/>
                    </a:defRPr>
                  </a:pPr>
                  <a:endParaRPr lang="es-A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94C-421E-A050-D140AB120D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800" b="0" strike="noStrike" spc="-1">
                    <a:latin typeface="Times New Roman"/>
                  </a:defRPr>
                </a:pPr>
                <a:endParaRPr lang="es-AR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'Inf. Ej. Indicadores Grafico'!$I$36:$I$54</c:f>
              <c:strCache>
                <c:ptCount val="19"/>
                <c:pt idx="0">
                  <c:v>Ingresos Tributarios</c:v>
                </c:pt>
                <c:pt idx="1">
                  <c:v>Ingresos No Tributarios</c:v>
                </c:pt>
                <c:pt idx="2">
                  <c:v>Aportes Y Contribuciones</c:v>
                </c:pt>
                <c:pt idx="3">
                  <c:v>Venta Bs./Serv. Adm. Púb.</c:v>
                </c:pt>
                <c:pt idx="4">
                  <c:v>Ingresos De Operación</c:v>
                </c:pt>
                <c:pt idx="5">
                  <c:v>Rentas De La Propiedad</c:v>
                </c:pt>
                <c:pt idx="6">
                  <c:v>Transferencias Corrientes</c:v>
                </c:pt>
                <c:pt idx="7">
                  <c:v>Recursos Propios De Capital</c:v>
                </c:pt>
                <c:pt idx="8">
                  <c:v>Transferencias De Capital</c:v>
                </c:pt>
                <c:pt idx="9">
                  <c:v>Venta De Títulos Y Valores</c:v>
                </c:pt>
                <c:pt idx="10">
                  <c:v>Vta. Acc./Particip. Capital</c:v>
                </c:pt>
                <c:pt idx="11">
                  <c:v>Recup. Prestamos C. Plazo</c:v>
                </c:pt>
                <c:pt idx="12">
                  <c:v>Recup. Préstamos L.Plazo</c:v>
                </c:pt>
                <c:pt idx="13">
                  <c:v>Dism. Otros Activos Finan.</c:v>
                </c:pt>
                <c:pt idx="14">
                  <c:v>Endeudamiento Público</c:v>
                </c:pt>
                <c:pt idx="15">
                  <c:v>Obtención De Préstamos</c:v>
                </c:pt>
                <c:pt idx="16">
                  <c:v>Incremento Otros Pasivos</c:v>
                </c:pt>
                <c:pt idx="17">
                  <c:v>Incremento Del Patrimonio</c:v>
                </c:pt>
                <c:pt idx="18">
                  <c:v>Contribuciones Figurativas</c:v>
                </c:pt>
              </c:strCache>
            </c:strRef>
          </c:cat>
          <c:val>
            <c:numRef>
              <c:f>'Inf. Ej. Indicadores Grafico'!$J$36:$J$54</c:f>
              <c:numCache>
                <c:formatCode>#,##0.00</c:formatCode>
                <c:ptCount val="19"/>
                <c:pt idx="0">
                  <c:v>100000</c:v>
                </c:pt>
                <c:pt idx="1">
                  <c:v>200000</c:v>
                </c:pt>
                <c:pt idx="2">
                  <c:v>300000</c:v>
                </c:pt>
                <c:pt idx="3">
                  <c:v>400000</c:v>
                </c:pt>
                <c:pt idx="4">
                  <c:v>500000</c:v>
                </c:pt>
                <c:pt idx="5">
                  <c:v>600000</c:v>
                </c:pt>
                <c:pt idx="6">
                  <c:v>700000</c:v>
                </c:pt>
                <c:pt idx="7">
                  <c:v>800000</c:v>
                </c:pt>
                <c:pt idx="8">
                  <c:v>900000</c:v>
                </c:pt>
                <c:pt idx="9">
                  <c:v>100000</c:v>
                </c:pt>
                <c:pt idx="10">
                  <c:v>200000</c:v>
                </c:pt>
                <c:pt idx="11">
                  <c:v>300000</c:v>
                </c:pt>
                <c:pt idx="12">
                  <c:v>400000</c:v>
                </c:pt>
                <c:pt idx="13">
                  <c:v>100000</c:v>
                </c:pt>
                <c:pt idx="14">
                  <c:v>100000</c:v>
                </c:pt>
                <c:pt idx="15">
                  <c:v>200000</c:v>
                </c:pt>
                <c:pt idx="16">
                  <c:v>300000</c:v>
                </c:pt>
                <c:pt idx="17">
                  <c:v>400000</c:v>
                </c:pt>
                <c:pt idx="18">
                  <c:v>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4C-421E-A050-D140AB120DFC}"/>
            </c:ext>
          </c:extLst>
        </c:ser>
        <c:ser>
          <c:idx val="2"/>
          <c:order val="2"/>
          <c:tx>
            <c:strRef>
              <c:f>'Inf. Ej. Indicadores Grafico'!$L$35</c:f>
              <c:strCache>
                <c:ptCount val="1"/>
                <c:pt idx="0">
                  <c:v>Cálculo definitivo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B94C-421E-A050-D140AB120DFC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94C-421E-A050-D140AB120DFC}"/>
              </c:ext>
            </c:extLst>
          </c:dPt>
          <c:dPt>
            <c:idx val="1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94C-421E-A050-D140AB120DFC}"/>
              </c:ext>
            </c:extLst>
          </c:dPt>
          <c:dPt>
            <c:idx val="1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94C-421E-A050-D140AB120DFC}"/>
              </c:ext>
            </c:extLst>
          </c:dPt>
          <c:dLbls>
            <c:dLbl>
              <c:idx val="11"/>
              <c:spPr/>
              <c:txPr>
                <a:bodyPr wrap="none"/>
                <a:lstStyle/>
                <a:p>
                  <a:pPr>
                    <a:defRPr sz="800" b="0" strike="noStrike" spc="-1">
                      <a:latin typeface="Times New Roman"/>
                    </a:defRPr>
                  </a:pPr>
                  <a:endParaRPr lang="es-A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94C-421E-A050-D140AB120DFC}"/>
                </c:ext>
              </c:extLst>
            </c:dLbl>
            <c:dLbl>
              <c:idx val="12"/>
              <c:spPr/>
              <c:txPr>
                <a:bodyPr wrap="none"/>
                <a:lstStyle/>
                <a:p>
                  <a:pPr>
                    <a:defRPr sz="800" b="0" strike="noStrike" spc="-1">
                      <a:latin typeface="Times New Roman"/>
                    </a:defRPr>
                  </a:pPr>
                  <a:endParaRPr lang="es-A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94C-421E-A050-D140AB120DFC}"/>
                </c:ext>
              </c:extLst>
            </c:dLbl>
            <c:dLbl>
              <c:idx val="17"/>
              <c:spPr/>
              <c:txPr>
                <a:bodyPr wrap="none"/>
                <a:lstStyle/>
                <a:p>
                  <a:pPr>
                    <a:defRPr sz="800" b="0" strike="noStrike" spc="-1">
                      <a:latin typeface="Times New Roman"/>
                    </a:defRPr>
                  </a:pPr>
                  <a:endParaRPr lang="es-A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94C-421E-A050-D140AB120DFC}"/>
                </c:ext>
              </c:extLst>
            </c:dLbl>
            <c:dLbl>
              <c:idx val="18"/>
              <c:spPr/>
              <c:txPr>
                <a:bodyPr wrap="none"/>
                <a:lstStyle/>
                <a:p>
                  <a:pPr>
                    <a:defRPr sz="800" b="0" strike="noStrike" spc="-1">
                      <a:latin typeface="Times New Roman"/>
                    </a:defRPr>
                  </a:pPr>
                  <a:endParaRPr lang="es-A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94C-421E-A050-D140AB120D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800" b="0" strike="noStrike" spc="-1">
                    <a:latin typeface="Times New Roman"/>
                  </a:defRPr>
                </a:pPr>
                <a:endParaRPr lang="es-AR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'Inf. Ej. Indicadores Grafico'!$I$36:$I$54</c:f>
              <c:strCache>
                <c:ptCount val="19"/>
                <c:pt idx="0">
                  <c:v>Ingresos Tributarios</c:v>
                </c:pt>
                <c:pt idx="1">
                  <c:v>Ingresos No Tributarios</c:v>
                </c:pt>
                <c:pt idx="2">
                  <c:v>Aportes Y Contribuciones</c:v>
                </c:pt>
                <c:pt idx="3">
                  <c:v>Venta Bs./Serv. Adm. Púb.</c:v>
                </c:pt>
                <c:pt idx="4">
                  <c:v>Ingresos De Operación</c:v>
                </c:pt>
                <c:pt idx="5">
                  <c:v>Rentas De La Propiedad</c:v>
                </c:pt>
                <c:pt idx="6">
                  <c:v>Transferencias Corrientes</c:v>
                </c:pt>
                <c:pt idx="7">
                  <c:v>Recursos Propios De Capital</c:v>
                </c:pt>
                <c:pt idx="8">
                  <c:v>Transferencias De Capital</c:v>
                </c:pt>
                <c:pt idx="9">
                  <c:v>Venta De Títulos Y Valores</c:v>
                </c:pt>
                <c:pt idx="10">
                  <c:v>Vta. Acc./Particip. Capital</c:v>
                </c:pt>
                <c:pt idx="11">
                  <c:v>Recup. Prestamos C. Plazo</c:v>
                </c:pt>
                <c:pt idx="12">
                  <c:v>Recup. Préstamos L.Plazo</c:v>
                </c:pt>
                <c:pt idx="13">
                  <c:v>Dism. Otros Activos Finan.</c:v>
                </c:pt>
                <c:pt idx="14">
                  <c:v>Endeudamiento Público</c:v>
                </c:pt>
                <c:pt idx="15">
                  <c:v>Obtención De Préstamos</c:v>
                </c:pt>
                <c:pt idx="16">
                  <c:v>Incremento Otros Pasivos</c:v>
                </c:pt>
                <c:pt idx="17">
                  <c:v>Incremento Del Patrimonio</c:v>
                </c:pt>
                <c:pt idx="18">
                  <c:v>Contribuciones Figurativas</c:v>
                </c:pt>
              </c:strCache>
            </c:strRef>
          </c:cat>
          <c:val>
            <c:numRef>
              <c:f>'Inf. Ej. Indicadores Grafico'!$L$36:$L$54</c:f>
              <c:numCache>
                <c:formatCode>#,##0.00</c:formatCode>
                <c:ptCount val="19"/>
                <c:pt idx="0">
                  <c:v>150000</c:v>
                </c:pt>
                <c:pt idx="1">
                  <c:v>250000</c:v>
                </c:pt>
                <c:pt idx="2">
                  <c:v>350000</c:v>
                </c:pt>
                <c:pt idx="3">
                  <c:v>450000</c:v>
                </c:pt>
                <c:pt idx="4">
                  <c:v>550000</c:v>
                </c:pt>
                <c:pt idx="5">
                  <c:v>650000</c:v>
                </c:pt>
                <c:pt idx="6">
                  <c:v>750000</c:v>
                </c:pt>
                <c:pt idx="7">
                  <c:v>850000</c:v>
                </c:pt>
                <c:pt idx="8">
                  <c:v>950000</c:v>
                </c:pt>
                <c:pt idx="9">
                  <c:v>150000</c:v>
                </c:pt>
                <c:pt idx="10">
                  <c:v>250000</c:v>
                </c:pt>
                <c:pt idx="11">
                  <c:v>350000</c:v>
                </c:pt>
                <c:pt idx="12">
                  <c:v>450000</c:v>
                </c:pt>
                <c:pt idx="13">
                  <c:v>150000</c:v>
                </c:pt>
                <c:pt idx="14">
                  <c:v>150000</c:v>
                </c:pt>
                <c:pt idx="15">
                  <c:v>250000</c:v>
                </c:pt>
                <c:pt idx="16">
                  <c:v>350000</c:v>
                </c:pt>
                <c:pt idx="17">
                  <c:v>450000</c:v>
                </c:pt>
                <c:pt idx="18">
                  <c:v>550000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94C-421E-A050-D140AB120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6310537"/>
        <c:axId val="62879455"/>
        <c:axId val="0"/>
      </c:bar3DChart>
      <c:catAx>
        <c:axId val="6310537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900" b="0" strike="noStrike" spc="-1">
                <a:latin typeface="+mn-lt"/>
              </a:defRPr>
            </a:pPr>
            <a:endParaRPr lang="es-AR"/>
          </a:p>
        </c:txPr>
        <c:crossAx val="62879455"/>
        <c:crosses val="autoZero"/>
        <c:auto val="1"/>
        <c:lblAlgn val="ctr"/>
        <c:lblOffset val="100"/>
        <c:noMultiLvlLbl val="0"/>
      </c:catAx>
      <c:valAx>
        <c:axId val="6287945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900" b="0" strike="noStrike" spc="-1">
                <a:latin typeface="+mn-lt"/>
              </a:defRPr>
            </a:pPr>
            <a:endParaRPr lang="es-AR"/>
          </a:p>
        </c:txPr>
        <c:crossAx val="6310537"/>
        <c:crossesAt val="1"/>
        <c:crossBetween val="between"/>
      </c:valAx>
    </c:plotArea>
    <c:legend>
      <c:legendPos val="b"/>
      <c:layout/>
      <c:overlay val="0"/>
      <c:spPr>
        <a:noFill/>
        <a:ln w="0">
          <a:noFill/>
        </a:ln>
      </c:spPr>
      <c:txPr>
        <a:bodyPr/>
        <a:lstStyle/>
        <a:p>
          <a:pPr>
            <a:defRPr sz="1100" b="0" strike="noStrike" spc="-1">
              <a:latin typeface="+mn-lt"/>
            </a:defRPr>
          </a:pPr>
          <a:endParaRPr lang="es-AR"/>
        </a:p>
      </c:txPr>
    </c:legend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Gastos Devengados Ejercicio 202x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055555555555558E-2"/>
          <c:y val="0.10145732240088511"/>
          <c:w val="0.64722222222222225"/>
          <c:h val="0.57069150190002127"/>
        </c:manualLayout>
      </c:layout>
      <c:pie3DChart>
        <c:varyColors val="1"/>
        <c:ser>
          <c:idx val="0"/>
          <c:order val="0"/>
          <c:tx>
            <c:strRef>
              <c:f>'Inf. An. Tareas Realizadas'!$C$5</c:f>
              <c:strCache>
                <c:ptCount val="1"/>
                <c:pt idx="0">
                  <c:v>Devengado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66E-4CDA-92A4-0CE65ADC683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66E-4CDA-92A4-0CE65ADC683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66E-4CDA-92A4-0CE65ADC683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66E-4CDA-92A4-0CE65ADC683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B66E-4CDA-92A4-0CE65ADC683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B66E-4CDA-92A4-0CE65ADC683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B66E-4CDA-92A4-0CE65ADC683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B66E-4CDA-92A4-0CE65ADC683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B66E-4CDA-92A4-0CE65ADC683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381-4BBB-B6FD-D519FB03410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A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'Inf. An. Tareas Realizadas'!$B$6:$B$15</c:f>
              <c:strCache>
                <c:ptCount val="10"/>
                <c:pt idx="0">
                  <c:v>Gastos En Personal</c:v>
                </c:pt>
                <c:pt idx="1">
                  <c:v>Bienes De Consumo</c:v>
                </c:pt>
                <c:pt idx="2">
                  <c:v>Servicios No Personales</c:v>
                </c:pt>
                <c:pt idx="3">
                  <c:v>Bienes De Uso</c:v>
                </c:pt>
                <c:pt idx="4">
                  <c:v>Transferencias</c:v>
                </c:pt>
                <c:pt idx="5">
                  <c:v>Activos Financieros</c:v>
                </c:pt>
                <c:pt idx="6">
                  <c:v>Serv. Deuda/Dism. O.Pasivos</c:v>
                </c:pt>
                <c:pt idx="7">
                  <c:v>Otros Gastos</c:v>
                </c:pt>
                <c:pt idx="8">
                  <c:v>Gastos Figurativos</c:v>
                </c:pt>
                <c:pt idx="9">
                  <c:v>Construcciones</c:v>
                </c:pt>
              </c:strCache>
            </c:strRef>
          </c:cat>
          <c:val>
            <c:numRef>
              <c:f>'Inf. An. Tareas Realizadas'!$C$6:$C$15</c:f>
              <c:numCache>
                <c:formatCode>#,##0.00</c:formatCode>
                <c:ptCount val="10"/>
                <c:pt idx="0">
                  <c:v>50000</c:v>
                </c:pt>
                <c:pt idx="1">
                  <c:v>20000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5000</c:v>
                </c:pt>
                <c:pt idx="6">
                  <c:v>1000</c:v>
                </c:pt>
                <c:pt idx="7">
                  <c:v>500</c:v>
                </c:pt>
                <c:pt idx="8">
                  <c:v>5000</c:v>
                </c:pt>
                <c:pt idx="9">
                  <c:v>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81-4BBB-B6FD-D519FB034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200" b="1" strike="noStrike" spc="-1">
                <a:latin typeface="+mn-lt"/>
              </a:defRPr>
            </a:pPr>
            <a:r>
              <a:rPr lang="es-AR" sz="1200" b="1" strike="noStrike" spc="-1">
                <a:latin typeface="+mn-lt"/>
              </a:rPr>
              <a:t>Ejecución Presupuestaria de Gastos</a:t>
            </a:r>
          </a:p>
        </c:rich>
      </c:tx>
      <c:layout>
        <c:manualLayout>
          <c:xMode val="edge"/>
          <c:yMode val="edge"/>
          <c:x val="0.21325132357521001"/>
          <c:y val="2.43142891364235E-2"/>
        </c:manualLayout>
      </c:layout>
      <c:overlay val="0"/>
      <c:spPr>
        <a:noFill/>
        <a:ln w="0">
          <a:noFill/>
        </a:ln>
      </c:spPr>
    </c:title>
    <c:autoTitleDeleted val="0"/>
    <c:view3D>
      <c:rotX val="11"/>
      <c:rotY val="25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0.14068825910931201"/>
          <c:y val="0.16097736255839001"/>
          <c:w val="0.82964808470881302"/>
          <c:h val="0.670259911366630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'Inf. Ej. Análisis Comparativ'!$D$18</c:f>
              <c:strCache>
                <c:ptCount val="1"/>
                <c:pt idx="0">
                  <c:v>Devengado</c:v>
                </c:pt>
              </c:strCache>
            </c:strRef>
          </c:tx>
          <c:spPr>
            <a:solidFill>
              <a:srgbClr val="729FCF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2211-4D81-8C3D-A1EAC2E53DBF}"/>
              </c:ext>
            </c:extLst>
          </c:dPt>
          <c:dLbls>
            <c:dLbl>
              <c:idx val="0"/>
              <c:numFmt formatCode="#,##0\ " sourceLinked="0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2211-4D81-8C3D-A1EAC2E53DBF}"/>
                </c:ext>
              </c:extLst>
            </c:dLbl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'Inf. Ej. Análisis Comparativ'!$C$19:$C$20</c:f>
              <c:strCache>
                <c:ptCount val="2"/>
                <c:pt idx="0">
                  <c:v>Ejercicio 2023</c:v>
                </c:pt>
                <c:pt idx="1">
                  <c:v>Ejercicio 2022</c:v>
                </c:pt>
              </c:strCache>
            </c:strRef>
          </c:cat>
          <c:val>
            <c:numRef>
              <c:f>'Inf. Ej. Análisis Comparativ'!$D$19:$D$20</c:f>
              <c:numCache>
                <c:formatCode>#,##0.00</c:formatCode>
                <c:ptCount val="2"/>
                <c:pt idx="0">
                  <c:v>150000</c:v>
                </c:pt>
                <c:pt idx="1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11-4D81-8C3D-A1EAC2E53DBF}"/>
            </c:ext>
          </c:extLst>
        </c:ser>
        <c:ser>
          <c:idx val="1"/>
          <c:order val="1"/>
          <c:tx>
            <c:strRef>
              <c:f>'Inf. Ej. Análisis Comparativ'!$E$18</c:f>
              <c:strCache>
                <c:ptCount val="1"/>
                <c:pt idx="0">
                  <c:v>Crédito Vigente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Lbls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'Inf. Ej. Análisis Comparativ'!$C$19:$C$20</c:f>
              <c:strCache>
                <c:ptCount val="2"/>
                <c:pt idx="0">
                  <c:v>Ejercicio 2023</c:v>
                </c:pt>
                <c:pt idx="1">
                  <c:v>Ejercicio 2022</c:v>
                </c:pt>
              </c:strCache>
            </c:strRef>
          </c:cat>
          <c:val>
            <c:numRef>
              <c:f>'Inf. Ej. Análisis Comparativ'!$E$19:$E$20</c:f>
              <c:numCache>
                <c:formatCode>#,##0.00</c:formatCode>
                <c:ptCount val="2"/>
                <c:pt idx="0">
                  <c:v>190000</c:v>
                </c:pt>
                <c:pt idx="1">
                  <c:v>120000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11-4D81-8C3D-A1EAC2E53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53390131"/>
        <c:axId val="6948815"/>
        <c:axId val="0"/>
      </c:bar3DChart>
      <c:catAx>
        <c:axId val="5339013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6948815"/>
        <c:crosses val="autoZero"/>
        <c:auto val="1"/>
        <c:lblAlgn val="ctr"/>
        <c:lblOffset val="100"/>
        <c:noMultiLvlLbl val="0"/>
      </c:catAx>
      <c:valAx>
        <c:axId val="694881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53390131"/>
        <c:crossesAt val="1"/>
        <c:crossBetween val="between"/>
      </c:valAx>
    </c:plotArea>
    <c:legend>
      <c:legendPos val="r"/>
      <c:layout>
        <c:manualLayout>
          <c:xMode val="edge"/>
          <c:yMode val="edge"/>
          <c:x val="0"/>
          <c:y val="0.91771469637082304"/>
          <c:w val="0.98294790936696996"/>
          <c:h val="8.2175371346430298E-2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latin typeface="+mn-lt"/>
            </a:defRPr>
          </a:pPr>
          <a:endParaRPr lang="es-AR"/>
        </a:p>
      </c:txPr>
    </c:legend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200" b="1" strike="noStrike" spc="-1">
                <a:latin typeface="+mn-lt"/>
              </a:defRPr>
            </a:pPr>
            <a:r>
              <a:rPr lang="es-AR" sz="1200" b="1" strike="noStrike" spc="-1">
                <a:latin typeface="+mn-lt"/>
              </a:rPr>
              <a:t>Ejecución Presupuestaria de Recursos</a:t>
            </a:r>
          </a:p>
        </c:rich>
      </c:tx>
      <c:layout>
        <c:manualLayout>
          <c:xMode val="edge"/>
          <c:yMode val="edge"/>
          <c:x val="0.21325132357521001"/>
          <c:y val="2.4553838783087801E-2"/>
        </c:manualLayout>
      </c:layout>
      <c:overlay val="0"/>
      <c:spPr>
        <a:noFill/>
        <a:ln w="0">
          <a:noFill/>
        </a:ln>
      </c:spPr>
    </c:title>
    <c:autoTitleDeleted val="0"/>
    <c:view3D>
      <c:rotX val="11"/>
      <c:rotY val="25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0.14068825910931201"/>
          <c:y val="0.16097736255839001"/>
          <c:w val="0.82964808470881302"/>
          <c:h val="0.670259911366630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'Inf. Ej. Análisis Comparativ'!$R$26</c:f>
              <c:strCache>
                <c:ptCount val="1"/>
                <c:pt idx="0">
                  <c:v>Devengado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ED5-4E61-9CD0-2EB355BD89A7}"/>
              </c:ext>
            </c:extLst>
          </c:dPt>
          <c:dLbls>
            <c:dLbl>
              <c:idx val="0"/>
              <c:layout>
                <c:manualLayout>
                  <c:x val="-1.1416166296097909E-7"/>
                  <c:y val="2.325152215082762E-3"/>
                </c:manualLayout>
              </c:layout>
              <c:numFmt formatCode="#,##0\ " sourceLinked="0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186559793084269"/>
                      <c:h val="6.277910980723572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ED5-4E61-9CD0-2EB355BD89A7}"/>
                </c:ext>
              </c:extLst>
            </c:dLbl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'Inf. Ej. Análisis Comparativ'!$Q$27:$Q$28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'Inf. Ej. Análisis Comparativ'!$R$27:$R$28</c:f>
              <c:numCache>
                <c:formatCode>#,##0.00</c:formatCode>
                <c:ptCount val="2"/>
                <c:pt idx="0">
                  <c:v>150000</c:v>
                </c:pt>
                <c:pt idx="1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D5-4E61-9CD0-2EB355BD89A7}"/>
            </c:ext>
          </c:extLst>
        </c:ser>
        <c:ser>
          <c:idx val="1"/>
          <c:order val="1"/>
          <c:tx>
            <c:strRef>
              <c:f>'Inf. Ej. Análisis Comparativ'!$S$26</c:f>
              <c:strCache>
                <c:ptCount val="1"/>
                <c:pt idx="0">
                  <c:v>Percibido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Lbls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'Inf. Ej. Análisis Comparativ'!$Q$27:$Q$28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'Inf. Ej. Análisis Comparativ'!$S$27:$S$28</c:f>
              <c:numCache>
                <c:formatCode>#,##0.00</c:formatCode>
                <c:ptCount val="2"/>
                <c:pt idx="0">
                  <c:v>160000</c:v>
                </c:pt>
                <c:pt idx="1">
                  <c:v>110000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D5-4E61-9CD0-2EB355BD89A7}"/>
            </c:ext>
          </c:extLst>
        </c:ser>
        <c:ser>
          <c:idx val="2"/>
          <c:order val="2"/>
          <c:tx>
            <c:strRef>
              <c:f>'Inf. Ej. Análisis Comparativ'!$T$26</c:f>
              <c:strCache>
                <c:ptCount val="1"/>
                <c:pt idx="0">
                  <c:v>Cálculo Definitivo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 w="0">
              <a:noFill/>
            </a:ln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'Inf. Ej. Análisis Comparativ'!$Q$27:$Q$28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'Inf. Ej. Análisis Comparativ'!$T$27:$T$28</c:f>
              <c:numCache>
                <c:formatCode>#,##0.00</c:formatCode>
                <c:ptCount val="2"/>
                <c:pt idx="0">
                  <c:v>170000</c:v>
                </c:pt>
                <c:pt idx="1">
                  <c:v>120000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ED5-4E61-9CD0-2EB355BD89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2640500"/>
        <c:axId val="69845533"/>
        <c:axId val="0"/>
      </c:bar3DChart>
      <c:catAx>
        <c:axId val="26405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69845533"/>
        <c:crosses val="autoZero"/>
        <c:auto val="1"/>
        <c:lblAlgn val="ctr"/>
        <c:lblOffset val="100"/>
        <c:noMultiLvlLbl val="0"/>
      </c:catAx>
      <c:valAx>
        <c:axId val="69845533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2640500"/>
        <c:crossesAt val="1"/>
        <c:crossBetween val="between"/>
      </c:valAx>
    </c:plotArea>
    <c:legend>
      <c:legendPos val="r"/>
      <c:layout>
        <c:manualLayout>
          <c:xMode val="edge"/>
          <c:yMode val="edge"/>
          <c:x val="0"/>
          <c:y val="0.91771469637082304"/>
          <c:w val="0.98294790936696996"/>
          <c:h val="8.2175371346430298E-2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latin typeface="+mn-lt"/>
            </a:defRPr>
          </a:pPr>
          <a:endParaRPr lang="es-AR"/>
        </a:p>
      </c:txPr>
    </c:legend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200" b="1" strike="noStrike" spc="-1">
                <a:latin typeface="+mn-lt"/>
              </a:defRPr>
            </a:pPr>
            <a:r>
              <a:rPr lang="es-AR" sz="1200" b="1" strike="noStrike" spc="-1">
                <a:latin typeface="+mn-lt"/>
              </a:rPr>
              <a:t>Indicadores - Ejecución de Gastos
Inciso 3.3.1</a:t>
            </a:r>
          </a:p>
        </c:rich>
      </c:tx>
      <c:layout>
        <c:manualLayout>
          <c:xMode val="edge"/>
          <c:yMode val="edge"/>
          <c:x val="0.183290791282152"/>
          <c:y val="2.5479415314469601E-2"/>
        </c:manualLayout>
      </c:layout>
      <c:overlay val="0"/>
      <c:spPr>
        <a:noFill/>
        <a:ln w="0">
          <a:noFill/>
        </a:ln>
      </c:spPr>
    </c:title>
    <c:autoTitleDeleted val="0"/>
    <c:view3D>
      <c:rotX val="6"/>
      <c:rotY val="23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3.4164539564107602E-2"/>
          <c:y val="0.17004157167761799"/>
          <c:w val="0.936972314942077"/>
          <c:h val="0.7000134102185869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'GEOP Indicadores'!$M$3</c:f>
              <c:strCache>
                <c:ptCount val="1"/>
                <c:pt idx="0">
                  <c:v>Monto</c:v>
                </c:pt>
              </c:strCache>
            </c:strRef>
          </c:tx>
          <c:spPr>
            <a:solidFill>
              <a:srgbClr val="77BC65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6A82-4125-AD25-5A38A44114F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9-ED0D-489A-A015-292C12D8CD1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6A82-4125-AD25-5A38A44114F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6A82-4125-AD25-5A38A44114FA}"/>
                </c:ext>
              </c:extLst>
            </c:dLbl>
            <c:dLbl>
              <c:idx val="2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6A82-4125-AD25-5A38A44114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'GEOP Indicadores'!$L$4:$L$6</c:f>
              <c:strCache>
                <c:ptCount val="3"/>
                <c:pt idx="0">
                  <c:v>Devengado</c:v>
                </c:pt>
                <c:pt idx="1">
                  <c:v>Crédito Original</c:v>
                </c:pt>
                <c:pt idx="2">
                  <c:v>Crédito Definitivo</c:v>
                </c:pt>
              </c:strCache>
            </c:strRef>
          </c:cat>
          <c:val>
            <c:numRef>
              <c:f>'GEOP Indicadores'!$M$4:$M$6</c:f>
              <c:numCache>
                <c:formatCode>#,##0</c:formatCode>
                <c:ptCount val="3"/>
                <c:pt idx="0">
                  <c:v>5000000</c:v>
                </c:pt>
                <c:pt idx="1">
                  <c:v>6000000</c:v>
                </c:pt>
                <c:pt idx="2">
                  <c:v>7000000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A82-4125-AD25-5A38A441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3929706"/>
        <c:axId val="99847657"/>
        <c:axId val="0"/>
      </c:bar3DChart>
      <c:catAx>
        <c:axId val="3392970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99847657"/>
        <c:crosses val="autoZero"/>
        <c:auto val="1"/>
        <c:lblAlgn val="ctr"/>
        <c:lblOffset val="100"/>
        <c:noMultiLvlLbl val="0"/>
      </c:catAx>
      <c:valAx>
        <c:axId val="99847657"/>
        <c:scaling>
          <c:orientation val="minMax"/>
        </c:scaling>
        <c:delete val="1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33929706"/>
        <c:crosses val="autoZero"/>
        <c:crossBetween val="between"/>
      </c:valAx>
    </c:plotArea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200" b="1" strike="noStrike" spc="-1">
                <a:latin typeface="+mn-lt"/>
              </a:defRPr>
            </a:pPr>
            <a:r>
              <a:rPr lang="es-AR" sz="1200" b="1" strike="noStrike" spc="-1">
                <a:latin typeface="+mn-lt"/>
              </a:rPr>
              <a:t>Indicadores - Ejecución de Gastos
Inciso 4.2</a:t>
            </a:r>
          </a:p>
        </c:rich>
      </c:tx>
      <c:layout>
        <c:manualLayout>
          <c:xMode val="edge"/>
          <c:yMode val="edge"/>
          <c:x val="0.19310818770862001"/>
          <c:y val="2.5479415314469601E-2"/>
        </c:manualLayout>
      </c:layout>
      <c:overlay val="0"/>
      <c:spPr>
        <a:noFill/>
        <a:ln w="0">
          <a:noFill/>
        </a:ln>
      </c:spPr>
    </c:title>
    <c:autoTitleDeleted val="0"/>
    <c:view3D>
      <c:rotX val="6"/>
      <c:rotY val="23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3.4164539564107602E-2"/>
          <c:y val="0.17004157167761799"/>
          <c:w val="0.936972314942077"/>
          <c:h val="0.7000134102185869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'GEOP Indicadores'!$M$8</c:f>
              <c:strCache>
                <c:ptCount val="1"/>
                <c:pt idx="0">
                  <c:v>Monto</c:v>
                </c:pt>
              </c:strCache>
            </c:strRef>
          </c:tx>
          <c:spPr>
            <a:solidFill>
              <a:srgbClr val="77BC65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F1D1-4577-A579-D4A82691831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9-0520-4BD2-9164-3C68EE6B145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F1D1-4577-A579-D4A8269183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F1D1-4577-A579-D4A82691831D}"/>
                </c:ext>
              </c:extLst>
            </c:dLbl>
            <c:dLbl>
              <c:idx val="2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F1D1-4577-A579-D4A8269183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'GEOP Indicadores'!$L$9:$L$11</c:f>
              <c:strCache>
                <c:ptCount val="3"/>
                <c:pt idx="0">
                  <c:v>Devengado</c:v>
                </c:pt>
                <c:pt idx="1">
                  <c:v>Crédito Original</c:v>
                </c:pt>
                <c:pt idx="2">
                  <c:v>Crédito Definitivo</c:v>
                </c:pt>
              </c:strCache>
            </c:strRef>
          </c:cat>
          <c:val>
            <c:numRef>
              <c:f>'GEOP Indicadores'!$M$9:$M$11</c:f>
              <c:numCache>
                <c:formatCode>#,##0</c:formatCode>
                <c:ptCount val="3"/>
                <c:pt idx="0">
                  <c:v>4000000</c:v>
                </c:pt>
                <c:pt idx="1">
                  <c:v>5000000</c:v>
                </c:pt>
                <c:pt idx="2">
                  <c:v>7000000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1-4577-A579-D4A8269183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24374783"/>
        <c:axId val="58342908"/>
        <c:axId val="0"/>
      </c:bar3DChart>
      <c:catAx>
        <c:axId val="24374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50" b="0" strike="noStrike" spc="-1">
                <a:latin typeface="+mn-lt"/>
              </a:defRPr>
            </a:pPr>
            <a:endParaRPr lang="es-AR"/>
          </a:p>
        </c:txPr>
        <c:crossAx val="58342908"/>
        <c:crosses val="autoZero"/>
        <c:auto val="1"/>
        <c:lblAlgn val="ctr"/>
        <c:lblOffset val="100"/>
        <c:noMultiLvlLbl val="0"/>
      </c:catAx>
      <c:valAx>
        <c:axId val="58342908"/>
        <c:scaling>
          <c:orientation val="minMax"/>
        </c:scaling>
        <c:delete val="1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24374783"/>
        <c:crosses val="autoZero"/>
        <c:crossBetween val="between"/>
      </c:valAx>
    </c:plotArea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200" b="1" strike="noStrike" spc="-1">
                <a:latin typeface="+mn-lt"/>
              </a:defRPr>
            </a:pPr>
            <a:r>
              <a:rPr lang="es-AR" sz="1200" b="1" strike="noStrike" spc="-1">
                <a:latin typeface="+mn-lt"/>
              </a:rPr>
              <a:t>Ejecución Presupuestaria de Gastos
Incisos 3.3.1 
</a:t>
            </a:r>
          </a:p>
        </c:rich>
      </c:tx>
      <c:layout>
        <c:manualLayout>
          <c:xMode val="edge"/>
          <c:yMode val="edge"/>
          <c:x val="0.21325132357521001"/>
          <c:y val="2.4553838783087801E-2"/>
        </c:manualLayout>
      </c:layout>
      <c:overlay val="0"/>
      <c:spPr>
        <a:noFill/>
        <a:ln w="0">
          <a:noFill/>
        </a:ln>
      </c:spPr>
    </c:title>
    <c:autoTitleDeleted val="0"/>
    <c:view3D>
      <c:rotX val="11"/>
      <c:rotY val="25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0.14068825910931201"/>
          <c:y val="0.16097736255839001"/>
          <c:w val="0.82964808470881302"/>
          <c:h val="0.670259911366630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'GEOP Comparativo'!$L$3</c:f>
              <c:strCache>
                <c:ptCount val="1"/>
                <c:pt idx="0">
                  <c:v>Devengado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D36-49C3-83C1-D1F2736C4CD8}"/>
              </c:ext>
            </c:extLst>
          </c:dPt>
          <c:dLbls>
            <c:dLbl>
              <c:idx val="0"/>
              <c:numFmt formatCode="#,##0\ " sourceLinked="0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CD36-49C3-83C1-D1F2736C4CD8}"/>
                </c:ext>
              </c:extLst>
            </c:dLbl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'GEOP Comparativo'!$K$4:$K$5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'GEOP Comparativo'!$L$4:$L$5</c:f>
              <c:numCache>
                <c:formatCode>#,##0.00</c:formatCode>
                <c:ptCount val="2"/>
                <c:pt idx="0">
                  <c:v>1500000</c:v>
                </c:pt>
                <c:pt idx="1">
                  <c:v>1400000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36-49C3-83C1-D1F2736C4CD8}"/>
            </c:ext>
          </c:extLst>
        </c:ser>
        <c:ser>
          <c:idx val="1"/>
          <c:order val="1"/>
          <c:tx>
            <c:strRef>
              <c:f>'GEOP Comparativo'!$M$3</c:f>
              <c:strCache>
                <c:ptCount val="1"/>
                <c:pt idx="0">
                  <c:v>Crédito Vigente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0">
              <a:noFill/>
            </a:ln>
          </c:spPr>
          <c:invertIfNegative val="0"/>
          <c:dLbls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'GEOP Comparativo'!$K$4:$K$5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'GEOP Comparativo'!$M$4:$M$5</c:f>
              <c:numCache>
                <c:formatCode>#,##0.00</c:formatCode>
                <c:ptCount val="2"/>
                <c:pt idx="0">
                  <c:v>1600000</c:v>
                </c:pt>
                <c:pt idx="1">
                  <c:v>1500000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36-49C3-83C1-D1F2736C4C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26401383"/>
        <c:axId val="81217211"/>
        <c:axId val="0"/>
      </c:bar3DChart>
      <c:catAx>
        <c:axId val="2640138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81217211"/>
        <c:crosses val="autoZero"/>
        <c:auto val="1"/>
        <c:lblAlgn val="ctr"/>
        <c:lblOffset val="100"/>
        <c:noMultiLvlLbl val="0"/>
      </c:catAx>
      <c:valAx>
        <c:axId val="81217211"/>
        <c:scaling>
          <c:orientation val="minMax"/>
        </c:scaling>
        <c:delete val="1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26401383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91771469637082304"/>
          <c:w val="0.98294790936696996"/>
          <c:h val="8.2175371346430298E-2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latin typeface="+mn-lt"/>
            </a:defRPr>
          </a:pPr>
          <a:endParaRPr lang="es-AR"/>
        </a:p>
      </c:txPr>
    </c:legend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000" b="1" strike="noStrike" spc="-1">
                <a:latin typeface="+mn-lt"/>
              </a:defRPr>
            </a:pPr>
            <a:r>
              <a:rPr lang="es-AR" sz="1000" b="1" strike="noStrike" spc="-1">
                <a:latin typeface="+mn-lt"/>
              </a:rPr>
              <a:t>Ejecución Presupuestaria de Gastos
Incisos 4.2 
</a:t>
            </a:r>
          </a:p>
        </c:rich>
      </c:tx>
      <c:layout>
        <c:manualLayout>
          <c:xMode val="edge"/>
          <c:yMode val="edge"/>
          <c:x val="0.21325132357521001"/>
          <c:y val="2.4793388429752101E-2"/>
        </c:manualLayout>
      </c:layout>
      <c:overlay val="0"/>
      <c:spPr>
        <a:noFill/>
        <a:ln w="0">
          <a:noFill/>
        </a:ln>
      </c:spPr>
    </c:title>
    <c:autoTitleDeleted val="0"/>
    <c:view3D>
      <c:rotX val="11"/>
      <c:rotY val="25"/>
      <c:rAngAx val="1"/>
    </c:view3D>
    <c:floor>
      <c:thickness val="0"/>
      <c:spPr>
        <a:solidFill>
          <a:srgbClr val="CCCCCC"/>
        </a:solidFill>
        <a:ln w="0">
          <a:noFill/>
        </a:ln>
      </c:spPr>
    </c:floor>
    <c:sideWall>
      <c:thickness val="0"/>
      <c:spPr>
        <a:noFill/>
        <a:ln w="0">
          <a:solidFill>
            <a:srgbClr val="B3B3B3"/>
          </a:solidFill>
        </a:ln>
      </c:spPr>
    </c:sideWall>
    <c:backWall>
      <c:thickness val="0"/>
      <c:spPr>
        <a:noFill/>
        <a:ln w="0">
          <a:solidFill>
            <a:srgbClr val="B3B3B3"/>
          </a:solidFill>
        </a:ln>
      </c:spPr>
    </c:backWall>
    <c:plotArea>
      <c:layout>
        <c:manualLayout>
          <c:layoutTarget val="inner"/>
          <c:xMode val="edge"/>
          <c:yMode val="edge"/>
          <c:x val="0.14068825910931201"/>
          <c:y val="0.16097736255839001"/>
          <c:w val="0.82964808470881302"/>
          <c:h val="0.670259911366630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'GEOP Comparativo'!$Q$3</c:f>
              <c:strCache>
                <c:ptCount val="1"/>
                <c:pt idx="0">
                  <c:v>Devengado</c:v>
                </c:pt>
              </c:strCache>
            </c:strRef>
          </c:tx>
          <c:spPr>
            <a:solidFill>
              <a:srgbClr val="729FCF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189-4EDC-9CA0-3BF13366E48F}"/>
              </c:ext>
            </c:extLst>
          </c:dPt>
          <c:dLbls>
            <c:dLbl>
              <c:idx val="0"/>
              <c:numFmt formatCode="#,##0\ " sourceLinked="0"/>
              <c:spPr>
                <a:noFill/>
                <a:ln>
                  <a:noFill/>
                </a:ln>
              </c:spPr>
              <c:txPr>
                <a:bodyPr wrap="none"/>
                <a:lstStyle/>
                <a:p>
                  <a:pPr>
                    <a:defRPr sz="1000" b="0" strike="noStrike" spc="-1">
                      <a:latin typeface="+mn-lt"/>
                    </a:defRPr>
                  </a:pPr>
                  <a:endParaRPr lang="es-A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C189-4EDC-9CA0-3BF13366E48F}"/>
                </c:ext>
              </c:extLst>
            </c:dLbl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'GEOP Comparativo'!$P$4:$P$5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'GEOP Comparativo'!$Q$4:$Q$5</c:f>
              <c:numCache>
                <c:formatCode>#,##0.00</c:formatCode>
                <c:ptCount val="2"/>
                <c:pt idx="0">
                  <c:v>1300000</c:v>
                </c:pt>
                <c:pt idx="1">
                  <c:v>1200000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89-4EDC-9CA0-3BF13366E48F}"/>
            </c:ext>
          </c:extLst>
        </c:ser>
        <c:ser>
          <c:idx val="1"/>
          <c:order val="1"/>
          <c:tx>
            <c:strRef>
              <c:f>'GEOP Comparativo'!$R$3</c:f>
              <c:strCache>
                <c:ptCount val="1"/>
                <c:pt idx="0">
                  <c:v>Crédito Vigente</c:v>
                </c:pt>
              </c:strCache>
            </c:strRef>
          </c:tx>
          <c:spPr>
            <a:solidFill>
              <a:srgbClr val="77BC65"/>
            </a:solidFill>
            <a:ln w="0">
              <a:noFill/>
            </a:ln>
          </c:spPr>
          <c:invertIfNegative val="0"/>
          <c:dLbls>
            <c:numFmt formatCode="#,##0\ " sourceLinked="0"/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+mn-lt"/>
                  </a:defRPr>
                </a:pPr>
                <a:endParaRPr lang="es-AR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Ref>
              <c:f>'GEOP Comparativo'!$P$4:$P$5</c:f>
              <c:strCache>
                <c:ptCount val="2"/>
                <c:pt idx="0">
                  <c:v>Ejercicio 202x</c:v>
                </c:pt>
                <c:pt idx="1">
                  <c:v>Ejercicio 202x</c:v>
                </c:pt>
              </c:strCache>
            </c:strRef>
          </c:cat>
          <c:val>
            <c:numRef>
              <c:f>'GEOP Comparativo'!$R$4:$R$5</c:f>
              <c:numCache>
                <c:formatCode>#,##0.00</c:formatCode>
                <c:ptCount val="2"/>
                <c:pt idx="0">
                  <c:v>1400000</c:v>
                </c:pt>
                <c:pt idx="1">
                  <c:v>1250000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89-4EDC-9CA0-3BF13366E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26722164"/>
        <c:axId val="71959775"/>
        <c:axId val="0"/>
      </c:bar3DChart>
      <c:catAx>
        <c:axId val="267221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+mn-lt"/>
              </a:defRPr>
            </a:pPr>
            <a:endParaRPr lang="es-AR"/>
          </a:p>
        </c:txPr>
        <c:crossAx val="71959775"/>
        <c:crosses val="autoZero"/>
        <c:auto val="1"/>
        <c:lblAlgn val="ctr"/>
        <c:lblOffset val="100"/>
        <c:noMultiLvlLbl val="0"/>
      </c:catAx>
      <c:valAx>
        <c:axId val="71959775"/>
        <c:scaling>
          <c:orientation val="minMax"/>
        </c:scaling>
        <c:delete val="1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267221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91771469637082304"/>
          <c:w val="0.98294790936696996"/>
          <c:h val="8.2175371346430298E-2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latin typeface="+mn-lt"/>
            </a:defRPr>
          </a:pPr>
          <a:endParaRPr lang="es-AR"/>
        </a:p>
      </c:txPr>
    </c:legend>
    <c:plotVisOnly val="1"/>
    <c:dispBlanksAs val="gap"/>
    <c:showDLblsOverMax val="1"/>
  </c:chart>
  <c:spPr>
    <a:solidFill>
      <a:srgbClr val="FFFFFF"/>
    </a:solidFill>
    <a:ln w="0"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</xdr:row>
      <xdr:rowOff>133350</xdr:rowOff>
    </xdr:from>
    <xdr:to>
      <xdr:col>12</xdr:col>
      <xdr:colOff>590550</xdr:colOff>
      <xdr:row>23</xdr:row>
      <xdr:rowOff>95251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588600</xdr:colOff>
      <xdr:row>11</xdr:row>
      <xdr:rowOff>46080</xdr:rowOff>
    </xdr:from>
    <xdr:to>
      <xdr:col>8</xdr:col>
      <xdr:colOff>1099704</xdr:colOff>
      <xdr:row>28</xdr:row>
      <xdr:rowOff>50400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223920</xdr:colOff>
      <xdr:row>11</xdr:row>
      <xdr:rowOff>55440</xdr:rowOff>
    </xdr:from>
    <xdr:to>
      <xdr:col>4</xdr:col>
      <xdr:colOff>198720</xdr:colOff>
      <xdr:row>28</xdr:row>
      <xdr:rowOff>32235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477038</xdr:colOff>
      <xdr:row>55</xdr:row>
      <xdr:rowOff>154745</xdr:rowOff>
    </xdr:from>
    <xdr:to>
      <xdr:col>6</xdr:col>
      <xdr:colOff>334118</xdr:colOff>
      <xdr:row>82</xdr:row>
      <xdr:rowOff>129887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651960</xdr:colOff>
      <xdr:row>56</xdr:row>
      <xdr:rowOff>125280</xdr:rowOff>
    </xdr:from>
    <xdr:to>
      <xdr:col>13</xdr:col>
      <xdr:colOff>612283</xdr:colOff>
      <xdr:row>85</xdr:row>
      <xdr:rowOff>17280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0</xdr:row>
      <xdr:rowOff>0</xdr:rowOff>
    </xdr:from>
    <xdr:to>
      <xdr:col>14</xdr:col>
      <xdr:colOff>266700</xdr:colOff>
      <xdr:row>26</xdr:row>
      <xdr:rowOff>114300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138960</xdr:colOff>
      <xdr:row>22</xdr:row>
      <xdr:rowOff>59760</xdr:rowOff>
    </xdr:from>
    <xdr:to>
      <xdr:col>7</xdr:col>
      <xdr:colOff>185275</xdr:colOff>
      <xdr:row>39</xdr:row>
      <xdr:rowOff>66600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16</xdr:col>
      <xdr:colOff>143640</xdr:colOff>
      <xdr:row>30</xdr:row>
      <xdr:rowOff>2160</xdr:rowOff>
    </xdr:from>
    <xdr:to>
      <xdr:col>21</xdr:col>
      <xdr:colOff>594764</xdr:colOff>
      <xdr:row>46</xdr:row>
      <xdr:rowOff>100800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803160</xdr:colOff>
      <xdr:row>1</xdr:row>
      <xdr:rowOff>160920</xdr:rowOff>
    </xdr:from>
    <xdr:to>
      <xdr:col>18</xdr:col>
      <xdr:colOff>405720</xdr:colOff>
      <xdr:row>17</xdr:row>
      <xdr:rowOff>137520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803160</xdr:colOff>
      <xdr:row>19</xdr:row>
      <xdr:rowOff>1080</xdr:rowOff>
    </xdr:from>
    <xdr:to>
      <xdr:col>18</xdr:col>
      <xdr:colOff>405720</xdr:colOff>
      <xdr:row>35</xdr:row>
      <xdr:rowOff>84240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724320</xdr:colOff>
      <xdr:row>6</xdr:row>
      <xdr:rowOff>191520</xdr:rowOff>
    </xdr:from>
    <xdr:to>
      <xdr:col>15</xdr:col>
      <xdr:colOff>144720</xdr:colOff>
      <xdr:row>24</xdr:row>
      <xdr:rowOff>113760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805320</xdr:colOff>
      <xdr:row>7</xdr:row>
      <xdr:rowOff>23400</xdr:rowOff>
    </xdr:from>
    <xdr:to>
      <xdr:col>21</xdr:col>
      <xdr:colOff>551880</xdr:colOff>
      <xdr:row>25</xdr:row>
      <xdr:rowOff>102600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lores/Planificacion%20Consolidada%202023%20PRUEBA%20COL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"/>
      <sheetName val="Hoja1"/>
      <sheetName val="Hoja2"/>
      <sheetName val="Control posterior abierto por m"/>
      <sheetName val="Detalle Informes"/>
      <sheetName val="Evolución en el control"/>
      <sheetName val="Control Preventivo"/>
      <sheetName val="Control Posterior"/>
      <sheetName val="Control Recursos"/>
      <sheetName val="Auditorías Integrales"/>
    </sheetNames>
    <sheetDataSet>
      <sheetData sheetId="0"/>
      <sheetData sheetId="1">
        <row r="39">
          <cell r="H39" t="str">
            <v>Ingresos Tributarios</v>
          </cell>
          <cell r="I39">
            <v>57560</v>
          </cell>
        </row>
        <row r="40">
          <cell r="H40" t="str">
            <v>Ingresos no tributarios</v>
          </cell>
          <cell r="I40">
            <v>15769</v>
          </cell>
        </row>
        <row r="41">
          <cell r="H41" t="str">
            <v>Aportes y contribuciones</v>
          </cell>
          <cell r="I41">
            <v>14923</v>
          </cell>
        </row>
        <row r="42">
          <cell r="H42" t="str">
            <v>Venta de bienes y servicios</v>
          </cell>
          <cell r="I42">
            <v>333</v>
          </cell>
        </row>
        <row r="43">
          <cell r="H43" t="str">
            <v>Ingresos de operación</v>
          </cell>
          <cell r="I43">
            <v>2867</v>
          </cell>
        </row>
        <row r="44">
          <cell r="H44" t="str">
            <v>Rentas de la propiedad</v>
          </cell>
          <cell r="I44">
            <v>417</v>
          </cell>
        </row>
        <row r="45">
          <cell r="H45" t="str">
            <v>Transferencias corrientes</v>
          </cell>
          <cell r="I45">
            <v>1097</v>
          </cell>
        </row>
        <row r="46">
          <cell r="H46" t="str">
            <v>Recursos propios de capital</v>
          </cell>
          <cell r="I46">
            <v>24</v>
          </cell>
        </row>
        <row r="47">
          <cell r="H47" t="str">
            <v>Transferencias de capital</v>
          </cell>
          <cell r="I47">
            <v>783</v>
          </cell>
        </row>
        <row r="48">
          <cell r="H48" t="str">
            <v>Venta de títulos y valores</v>
          </cell>
          <cell r="I48">
            <v>0</v>
          </cell>
        </row>
        <row r="49">
          <cell r="H49" t="str">
            <v>Recupero préstamos a corto plazo</v>
          </cell>
          <cell r="I49">
            <v>8</v>
          </cell>
        </row>
        <row r="50">
          <cell r="H50" t="str">
            <v>Recupero préstamos a largo plazo</v>
          </cell>
          <cell r="I50">
            <v>265</v>
          </cell>
        </row>
        <row r="51">
          <cell r="H51" t="str">
            <v>Disminución de otros activos financieros</v>
          </cell>
          <cell r="I51">
            <v>1744</v>
          </cell>
        </row>
        <row r="52">
          <cell r="H52" t="str">
            <v>Endeudamiento público</v>
          </cell>
          <cell r="I52">
            <v>0</v>
          </cell>
        </row>
        <row r="53">
          <cell r="H53" t="str">
            <v>Obtención de préstamos</v>
          </cell>
          <cell r="I53">
            <v>324</v>
          </cell>
        </row>
        <row r="54">
          <cell r="H54" t="str">
            <v>Incremento de otros pasivos</v>
          </cell>
          <cell r="I54">
            <v>975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0"/>
  <sheetViews>
    <sheetView workbookViewId="0">
      <selection activeCell="D17" sqref="D17"/>
    </sheetView>
  </sheetViews>
  <sheetFormatPr baseColWidth="10" defaultRowHeight="14.25" x14ac:dyDescent="0.2"/>
  <cols>
    <col min="1" max="1" width="0.5703125" style="65" customWidth="1"/>
    <col min="2" max="2" width="3.28515625" style="65" bestFit="1" customWidth="1"/>
    <col min="3" max="3" width="20.28515625" style="65" customWidth="1"/>
    <col min="4" max="4" width="35.85546875" style="65" bestFit="1" customWidth="1"/>
    <col min="5" max="5" width="0.5703125" style="65" customWidth="1"/>
    <col min="6" max="16384" width="11.42578125" style="65"/>
  </cols>
  <sheetData>
    <row r="1" spans="2:4" ht="6.75" customHeight="1" x14ac:dyDescent="0.2"/>
    <row r="2" spans="2:4" ht="6.75" customHeight="1" x14ac:dyDescent="0.2"/>
    <row r="3" spans="2:4" x14ac:dyDescent="0.2">
      <c r="B3" s="66">
        <v>1</v>
      </c>
      <c r="C3" s="67"/>
      <c r="D3" s="66" t="s">
        <v>171</v>
      </c>
    </row>
    <row r="4" spans="2:4" x14ac:dyDescent="0.2">
      <c r="B4" s="66">
        <v>2</v>
      </c>
      <c r="C4" s="68"/>
      <c r="D4" s="66" t="s">
        <v>172</v>
      </c>
    </row>
    <row r="5" spans="2:4" x14ac:dyDescent="0.2">
      <c r="B5" s="66">
        <v>3</v>
      </c>
      <c r="C5" s="69"/>
      <c r="D5" s="66" t="s">
        <v>173</v>
      </c>
    </row>
    <row r="6" spans="2:4" x14ac:dyDescent="0.2">
      <c r="B6" s="66">
        <v>4</v>
      </c>
      <c r="C6" s="70"/>
      <c r="D6" s="66" t="s">
        <v>174</v>
      </c>
    </row>
    <row r="7" spans="2:4" x14ac:dyDescent="0.2">
      <c r="B7" s="66">
        <v>5</v>
      </c>
      <c r="C7" s="71"/>
      <c r="D7" s="66" t="s">
        <v>175</v>
      </c>
    </row>
    <row r="8" spans="2:4" x14ac:dyDescent="0.2">
      <c r="B8" s="66">
        <v>6</v>
      </c>
      <c r="C8" s="72"/>
      <c r="D8" s="66" t="s">
        <v>176</v>
      </c>
    </row>
    <row r="9" spans="2:4" x14ac:dyDescent="0.2">
      <c r="B9" s="66">
        <v>7</v>
      </c>
      <c r="C9" s="73"/>
      <c r="D9" s="66" t="s">
        <v>177</v>
      </c>
    </row>
    <row r="10" spans="2:4" x14ac:dyDescent="0.2">
      <c r="B10" s="66">
        <v>8</v>
      </c>
      <c r="C10" s="74"/>
      <c r="D10" s="66" t="s">
        <v>178</v>
      </c>
    </row>
    <row r="11" spans="2:4" x14ac:dyDescent="0.2">
      <c r="B11" s="66">
        <v>9</v>
      </c>
      <c r="C11" s="75"/>
      <c r="D11" s="66" t="s">
        <v>179</v>
      </c>
    </row>
    <row r="12" spans="2:4" x14ac:dyDescent="0.2">
      <c r="B12" s="66">
        <v>10</v>
      </c>
      <c r="C12" s="76"/>
      <c r="D12" s="66" t="s">
        <v>180</v>
      </c>
    </row>
    <row r="13" spans="2:4" ht="3.75" customHeight="1" x14ac:dyDescent="0.2"/>
    <row r="28" spans="3:4" x14ac:dyDescent="0.2">
      <c r="C28" s="165" t="s">
        <v>188</v>
      </c>
      <c r="D28" s="166"/>
    </row>
    <row r="29" spans="3:4" x14ac:dyDescent="0.2">
      <c r="C29" s="66" t="s">
        <v>189</v>
      </c>
      <c r="D29" s="110"/>
    </row>
    <row r="30" spans="3:4" x14ac:dyDescent="0.2">
      <c r="C30" s="66" t="s">
        <v>190</v>
      </c>
      <c r="D30" s="111"/>
    </row>
  </sheetData>
  <mergeCells count="1">
    <mergeCell ref="C28:D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9FCF"/>
  </sheetPr>
  <dimension ref="B3:H17"/>
  <sheetViews>
    <sheetView zoomScale="110" zoomScaleNormal="110" workbookViewId="0">
      <selection activeCell="E25" sqref="E25"/>
    </sheetView>
  </sheetViews>
  <sheetFormatPr baseColWidth="10" defaultColWidth="11.5703125" defaultRowHeight="12.75" x14ac:dyDescent="0.2"/>
  <cols>
    <col min="1" max="1" width="0.28515625" style="4" customWidth="1"/>
    <col min="2" max="2" width="54.85546875" style="4" customWidth="1"/>
    <col min="3" max="3" width="7.42578125" style="4" customWidth="1"/>
    <col min="4" max="4" width="0.42578125" style="4" customWidth="1"/>
    <col min="5" max="5" width="27.7109375" style="4" customWidth="1"/>
    <col min="6" max="16384" width="11.5703125" style="4"/>
  </cols>
  <sheetData>
    <row r="3" spans="2:8" ht="3" customHeight="1" x14ac:dyDescent="0.2"/>
    <row r="4" spans="2:8" ht="12.75" customHeight="1" x14ac:dyDescent="0.2">
      <c r="B4" s="167" t="s">
        <v>1</v>
      </c>
      <c r="C4" s="167" t="s">
        <v>280</v>
      </c>
    </row>
    <row r="5" spans="2:8" x14ac:dyDescent="0.2">
      <c r="B5" s="167"/>
      <c r="C5" s="167"/>
    </row>
    <row r="6" spans="2:8" x14ac:dyDescent="0.2">
      <c r="B6" s="32" t="s">
        <v>166</v>
      </c>
      <c r="C6" s="33"/>
      <c r="E6" s="37" t="s">
        <v>2</v>
      </c>
      <c r="F6" s="38" t="s">
        <v>3</v>
      </c>
      <c r="H6" s="36" t="s">
        <v>170</v>
      </c>
    </row>
    <row r="7" spans="2:8" x14ac:dyDescent="0.2">
      <c r="B7" s="32" t="s">
        <v>167</v>
      </c>
      <c r="C7" s="33"/>
      <c r="E7" s="37" t="s">
        <v>5</v>
      </c>
      <c r="F7" s="87" t="s">
        <v>6</v>
      </c>
    </row>
    <row r="8" spans="2:8" x14ac:dyDescent="0.2">
      <c r="B8" s="32" t="s">
        <v>168</v>
      </c>
      <c r="C8" s="33"/>
      <c r="E8" s="37" t="s">
        <v>8</v>
      </c>
      <c r="F8" s="39" t="s">
        <v>9</v>
      </c>
    </row>
    <row r="9" spans="2:8" ht="12.75" customHeight="1" x14ac:dyDescent="0.2">
      <c r="B9" s="40" t="s">
        <v>218</v>
      </c>
      <c r="C9" s="35"/>
      <c r="E9" s="37" t="s">
        <v>11</v>
      </c>
      <c r="F9" s="39" t="s">
        <v>12</v>
      </c>
    </row>
    <row r="10" spans="2:8" x14ac:dyDescent="0.2">
      <c r="B10" s="40" t="s">
        <v>4</v>
      </c>
      <c r="C10" s="35"/>
    </row>
    <row r="11" spans="2:8" x14ac:dyDescent="0.2">
      <c r="B11" s="34" t="s">
        <v>7</v>
      </c>
      <c r="C11" s="35"/>
    </row>
    <row r="12" spans="2:8" x14ac:dyDescent="0.2">
      <c r="B12" s="34" t="s">
        <v>10</v>
      </c>
      <c r="C12" s="35"/>
    </row>
    <row r="13" spans="2:8" x14ac:dyDescent="0.2">
      <c r="B13" s="34" t="s">
        <v>13</v>
      </c>
      <c r="C13" s="35"/>
    </row>
    <row r="14" spans="2:8" x14ac:dyDescent="0.2">
      <c r="B14" s="34" t="s">
        <v>14</v>
      </c>
      <c r="C14" s="35"/>
    </row>
    <row r="15" spans="2:8" x14ac:dyDescent="0.2">
      <c r="B15" s="34" t="s">
        <v>15</v>
      </c>
      <c r="C15" s="35"/>
    </row>
    <row r="16" spans="2:8" x14ac:dyDescent="0.2">
      <c r="B16" s="34" t="s">
        <v>16</v>
      </c>
      <c r="C16" s="35"/>
    </row>
    <row r="17" ht="5.25" customHeight="1" x14ac:dyDescent="0.2"/>
  </sheetData>
  <mergeCells count="2">
    <mergeCell ref="B4:B5"/>
    <mergeCell ref="C4:C5"/>
  </mergeCells>
  <conditionalFormatting sqref="C9:C16">
    <cfRule type="cellIs" dxfId="9" priority="2" operator="equal">
      <formula>"FSS"</formula>
    </cfRule>
    <cfRule type="cellIs" dxfId="8" priority="3" operator="equal">
      <formula>"FCS"</formula>
    </cfRule>
    <cfRule type="cellIs" dxfId="7" priority="4" operator="equal">
      <formula>"AO"</formula>
    </cfRule>
    <cfRule type="cellIs" dxfId="6" priority="5" operator="equal">
      <formula>"ADV"</formula>
    </cfRule>
    <cfRule type="cellIs" priority="6" operator="equal">
      <formula>"NA"</formula>
    </cfRule>
    <cfRule type="cellIs" dxfId="5" priority="7" operator="equal">
      <formula>"SA"</formula>
    </cfRule>
  </conditionalFormatting>
  <conditionalFormatting sqref="C10">
    <cfRule type="colorScale" priority="9">
      <colorScale>
        <cfvo type="min"/>
        <cfvo type="percentile" val="50"/>
        <cfvo type="max"/>
        <color rgb="FFFF6D6D"/>
        <color rgb="FFFFFF6D"/>
        <color rgb="FF77BC65"/>
      </colorScale>
    </cfRule>
  </conditionalFormatting>
  <conditionalFormatting sqref="C11:C16 C9">
    <cfRule type="colorScale" priority="10">
      <colorScale>
        <cfvo type="min"/>
        <cfvo type="percentile" val="50"/>
        <cfvo type="max"/>
        <color rgb="FFFF6D6D"/>
        <color rgb="FFFFFF6D"/>
        <color rgb="FF77BC65"/>
      </colorScale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9FCF"/>
  </sheetPr>
  <dimension ref="A1:V58"/>
  <sheetViews>
    <sheetView tabSelected="1" topLeftCell="H43" zoomScale="110" zoomScaleNormal="110" workbookViewId="0">
      <selection activeCell="R48" sqref="R48"/>
    </sheetView>
  </sheetViews>
  <sheetFormatPr baseColWidth="10" defaultColWidth="11.5703125" defaultRowHeight="12.75" x14ac:dyDescent="0.2"/>
  <cols>
    <col min="1" max="1" width="7.140625" style="4" customWidth="1"/>
    <col min="2" max="2" width="26.85546875" style="5" customWidth="1"/>
    <col min="3" max="4" width="13.28515625" style="4" customWidth="1"/>
    <col min="5" max="6" width="11.5703125" style="5"/>
    <col min="7" max="7" width="11.5703125" style="4"/>
    <col min="8" max="8" width="11.42578125" style="4" customWidth="1"/>
    <col min="9" max="9" width="24.140625" style="4" customWidth="1"/>
    <col min="10" max="12" width="13.28515625" style="4" customWidth="1"/>
    <col min="13" max="13" width="0.5703125" style="4" customWidth="1"/>
    <col min="14" max="14" width="13.5703125" style="4" customWidth="1"/>
    <col min="15" max="15" width="11.5703125" style="4"/>
    <col min="16" max="16" width="2.7109375" style="42" customWidth="1"/>
    <col min="17" max="17" width="8.42578125" style="4" customWidth="1"/>
    <col min="18" max="18" width="2.5703125" style="4" customWidth="1"/>
    <col min="19" max="19" width="14.5703125" style="4" customWidth="1"/>
    <col min="20" max="20" width="11.5703125" style="4"/>
    <col min="21" max="21" width="2.7109375" style="4" customWidth="1"/>
    <col min="22" max="22" width="8.42578125" style="4" customWidth="1"/>
    <col min="23" max="16384" width="11.5703125" style="4"/>
  </cols>
  <sheetData>
    <row r="1" spans="1:22" ht="1.5" customHeight="1" x14ac:dyDescent="0.2"/>
    <row r="2" spans="1:22" ht="15.75" x14ac:dyDescent="0.2">
      <c r="A2" s="3" t="s">
        <v>17</v>
      </c>
      <c r="B2" s="4"/>
      <c r="C2" s="5" t="s">
        <v>18</v>
      </c>
      <c r="N2" s="183" t="s">
        <v>20</v>
      </c>
      <c r="O2" s="184"/>
      <c r="P2" s="184"/>
      <c r="Q2" s="184"/>
      <c r="R2" s="184"/>
      <c r="S2" s="184"/>
      <c r="T2" s="184"/>
      <c r="U2" s="184"/>
      <c r="V2" s="185"/>
    </row>
    <row r="3" spans="1:22" ht="15" x14ac:dyDescent="0.25">
      <c r="A3" s="6" t="s">
        <v>19</v>
      </c>
      <c r="B3" s="4"/>
      <c r="C3" s="7">
        <f>+C46</f>
        <v>5550000</v>
      </c>
      <c r="D3" s="8">
        <f>+C3/$C$5</f>
        <v>0.79285714285714282</v>
      </c>
      <c r="N3" s="34" t="s">
        <v>22</v>
      </c>
      <c r="O3" s="43">
        <v>2</v>
      </c>
      <c r="P3" s="186" t="s">
        <v>23</v>
      </c>
      <c r="Q3" s="188">
        <f>+O3/O4</f>
        <v>0.66666666666666663</v>
      </c>
      <c r="R3" s="47"/>
      <c r="S3" s="44" t="s">
        <v>19</v>
      </c>
      <c r="T3" s="43">
        <v>2</v>
      </c>
      <c r="U3" s="186" t="s">
        <v>23</v>
      </c>
      <c r="V3" s="188">
        <f>+T3/T4</f>
        <v>0.66666666666666663</v>
      </c>
    </row>
    <row r="4" spans="1:22" ht="15" customHeight="1" x14ac:dyDescent="0.25">
      <c r="A4" s="6" t="s">
        <v>21</v>
      </c>
      <c r="B4" s="4"/>
      <c r="C4" s="7">
        <f>+D46</f>
        <v>6000000</v>
      </c>
      <c r="D4" s="8">
        <f>+C4/$C$5</f>
        <v>0.8571428571428571</v>
      </c>
      <c r="N4" s="34" t="s">
        <v>25</v>
      </c>
      <c r="O4" s="43">
        <v>3</v>
      </c>
      <c r="P4" s="187"/>
      <c r="Q4" s="189"/>
      <c r="R4" s="46"/>
      <c r="S4" s="44" t="s">
        <v>26</v>
      </c>
      <c r="T4" s="43">
        <v>3</v>
      </c>
      <c r="U4" s="187"/>
      <c r="V4" s="189"/>
    </row>
    <row r="5" spans="1:22" ht="15" customHeight="1" x14ac:dyDescent="0.25">
      <c r="A5" s="6" t="s">
        <v>24</v>
      </c>
      <c r="B5" s="4"/>
      <c r="C5" s="9">
        <v>7000000</v>
      </c>
      <c r="D5" s="8">
        <f>+C5/$C$5</f>
        <v>1</v>
      </c>
      <c r="N5" s="180"/>
      <c r="O5" s="181"/>
      <c r="P5" s="181"/>
      <c r="Q5" s="181"/>
      <c r="R5" s="45"/>
      <c r="S5" s="181"/>
      <c r="T5" s="181"/>
      <c r="U5" s="181"/>
      <c r="V5" s="182"/>
    </row>
    <row r="6" spans="1:22" ht="12.75" customHeight="1" x14ac:dyDescent="0.25">
      <c r="A6" s="10"/>
      <c r="B6" s="4"/>
      <c r="C6" s="11"/>
      <c r="N6" s="18"/>
      <c r="O6" s="18"/>
      <c r="P6" s="19"/>
      <c r="Q6" s="18"/>
      <c r="R6" s="18"/>
      <c r="S6" s="18"/>
      <c r="T6" s="18"/>
      <c r="U6" s="18"/>
    </row>
    <row r="7" spans="1:22" ht="15" x14ac:dyDescent="0.25">
      <c r="A7" s="3" t="s">
        <v>27</v>
      </c>
      <c r="B7" s="4"/>
      <c r="C7" s="12" t="s">
        <v>18</v>
      </c>
      <c r="N7" s="18"/>
      <c r="O7" s="18"/>
      <c r="P7" s="19"/>
      <c r="Q7" s="18"/>
      <c r="R7" s="18"/>
      <c r="S7" s="18"/>
      <c r="T7" s="18"/>
      <c r="U7" s="18"/>
    </row>
    <row r="8" spans="1:22" ht="15" x14ac:dyDescent="0.25">
      <c r="A8" s="6" t="s">
        <v>19</v>
      </c>
      <c r="B8" s="4"/>
      <c r="C8" s="7">
        <f>+J55</f>
        <v>7100000</v>
      </c>
      <c r="N8" s="18"/>
      <c r="O8" s="18"/>
      <c r="P8" s="19"/>
      <c r="Q8" s="18"/>
      <c r="R8" s="18"/>
      <c r="S8" s="18"/>
      <c r="T8" s="18"/>
      <c r="U8" s="18"/>
    </row>
    <row r="9" spans="1:22" ht="15" x14ac:dyDescent="0.25">
      <c r="A9" s="6" t="s">
        <v>28</v>
      </c>
      <c r="B9" s="4"/>
      <c r="C9" s="7">
        <f>+K55</f>
        <v>7100000</v>
      </c>
      <c r="N9" s="18"/>
      <c r="O9" s="18"/>
      <c r="P9" s="19"/>
      <c r="Q9" s="18"/>
      <c r="R9" s="18"/>
      <c r="S9" s="18"/>
      <c r="T9" s="18"/>
      <c r="U9" s="18"/>
    </row>
    <row r="10" spans="1:22" ht="15" x14ac:dyDescent="0.25">
      <c r="A10" s="6" t="s">
        <v>29</v>
      </c>
      <c r="B10" s="4"/>
      <c r="C10" s="9">
        <v>6000000</v>
      </c>
      <c r="N10" s="18"/>
      <c r="O10" s="18"/>
      <c r="P10" s="19"/>
      <c r="Q10" s="18"/>
      <c r="R10" s="18"/>
      <c r="S10" s="18"/>
      <c r="T10" s="18"/>
      <c r="U10" s="18"/>
    </row>
    <row r="11" spans="1:22" ht="15" x14ac:dyDescent="0.25">
      <c r="A11" s="6" t="s">
        <v>30</v>
      </c>
      <c r="B11" s="4"/>
      <c r="C11" s="7">
        <f>+L55</f>
        <v>8050000</v>
      </c>
      <c r="N11" s="18"/>
      <c r="O11" s="18"/>
      <c r="P11" s="19"/>
      <c r="Q11" s="18"/>
      <c r="R11" s="18"/>
      <c r="S11" s="18"/>
      <c r="T11" s="18"/>
      <c r="U11" s="18"/>
    </row>
    <row r="12" spans="1:22" ht="3.75" customHeight="1" x14ac:dyDescent="0.25">
      <c r="N12" s="18"/>
      <c r="O12" s="18"/>
      <c r="P12" s="19"/>
      <c r="Q12" s="18"/>
      <c r="R12" s="18"/>
      <c r="S12" s="18"/>
      <c r="T12" s="18"/>
      <c r="U12" s="18"/>
    </row>
    <row r="13" spans="1:22" ht="15.75" x14ac:dyDescent="0.2">
      <c r="N13" s="175" t="s">
        <v>31</v>
      </c>
      <c r="O13" s="176"/>
      <c r="P13" s="176"/>
      <c r="Q13" s="176"/>
      <c r="R13" s="176"/>
      <c r="S13" s="176"/>
      <c r="T13" s="176"/>
      <c r="U13" s="176"/>
      <c r="V13" s="177"/>
    </row>
    <row r="14" spans="1:22" ht="15" x14ac:dyDescent="0.25">
      <c r="N14" s="50" t="s">
        <v>19</v>
      </c>
      <c r="O14" s="51">
        <v>2</v>
      </c>
      <c r="P14" s="178" t="s">
        <v>23</v>
      </c>
      <c r="Q14" s="179">
        <f>+O14/O15</f>
        <v>0.66666666666666663</v>
      </c>
      <c r="R14" s="52"/>
      <c r="S14" s="50" t="s">
        <v>19</v>
      </c>
      <c r="T14" s="51">
        <v>2</v>
      </c>
      <c r="U14" s="178" t="s">
        <v>23</v>
      </c>
      <c r="V14" s="179">
        <f>+T14/T15</f>
        <v>0.66666666666666663</v>
      </c>
    </row>
    <row r="15" spans="1:22" ht="15" x14ac:dyDescent="0.25">
      <c r="N15" s="48" t="s">
        <v>29</v>
      </c>
      <c r="O15" s="49">
        <v>3</v>
      </c>
      <c r="P15" s="170"/>
      <c r="Q15" s="173"/>
      <c r="R15" s="53"/>
      <c r="S15" s="48" t="s">
        <v>32</v>
      </c>
      <c r="T15" s="49">
        <v>3</v>
      </c>
      <c r="U15" s="170"/>
      <c r="V15" s="173"/>
    </row>
    <row r="16" spans="1:22" x14ac:dyDescent="0.2">
      <c r="N16" s="55"/>
      <c r="O16" s="54"/>
      <c r="P16" s="56"/>
      <c r="Q16" s="54"/>
      <c r="R16" s="54"/>
      <c r="S16" s="54"/>
      <c r="T16" s="54"/>
      <c r="U16" s="54"/>
      <c r="V16" s="57"/>
    </row>
    <row r="17" spans="14:22" x14ac:dyDescent="0.2">
      <c r="N17" s="50" t="s">
        <v>28</v>
      </c>
      <c r="O17" s="51">
        <v>2</v>
      </c>
      <c r="P17" s="169" t="s">
        <v>23</v>
      </c>
      <c r="Q17" s="171">
        <f>+O17/O18</f>
        <v>0.66666666666666663</v>
      </c>
      <c r="R17" s="54"/>
      <c r="S17" s="50" t="s">
        <v>28</v>
      </c>
      <c r="T17" s="51">
        <v>2</v>
      </c>
      <c r="U17" s="169" t="s">
        <v>23</v>
      </c>
      <c r="V17" s="171">
        <f>+T17/T18</f>
        <v>0.66666666666666663</v>
      </c>
    </row>
    <row r="18" spans="14:22" x14ac:dyDescent="0.2">
      <c r="N18" s="48" t="s">
        <v>29</v>
      </c>
      <c r="O18" s="49">
        <v>3</v>
      </c>
      <c r="P18" s="170"/>
      <c r="Q18" s="172"/>
      <c r="R18" s="63"/>
      <c r="S18" s="61" t="s">
        <v>32</v>
      </c>
      <c r="T18" s="49">
        <v>3</v>
      </c>
      <c r="U18" s="170"/>
      <c r="V18" s="173"/>
    </row>
    <row r="19" spans="14:22" x14ac:dyDescent="0.2">
      <c r="N19" s="58"/>
      <c r="O19" s="59"/>
      <c r="P19" s="59"/>
      <c r="Q19" s="59"/>
      <c r="R19" s="62"/>
      <c r="S19" s="59"/>
      <c r="T19" s="59"/>
      <c r="U19" s="59"/>
      <c r="V19" s="60"/>
    </row>
    <row r="34" spans="1:12" x14ac:dyDescent="0.2">
      <c r="A34" s="174" t="s">
        <v>20</v>
      </c>
      <c r="B34" s="174"/>
      <c r="C34" s="174" t="s">
        <v>271</v>
      </c>
      <c r="D34" s="174"/>
      <c r="H34" s="174" t="s">
        <v>31</v>
      </c>
      <c r="I34" s="174"/>
      <c r="J34" s="174" t="s">
        <v>271</v>
      </c>
      <c r="K34" s="174"/>
      <c r="L34" s="174"/>
    </row>
    <row r="35" spans="1:12" ht="27.95" customHeight="1" x14ac:dyDescent="0.2">
      <c r="A35" s="174"/>
      <c r="B35" s="174"/>
      <c r="C35" s="30" t="s">
        <v>19</v>
      </c>
      <c r="D35" s="31" t="s">
        <v>34</v>
      </c>
      <c r="H35" s="174"/>
      <c r="I35" s="174"/>
      <c r="J35" s="30" t="s">
        <v>19</v>
      </c>
      <c r="K35" s="30" t="s">
        <v>28</v>
      </c>
      <c r="L35" s="31" t="s">
        <v>35</v>
      </c>
    </row>
    <row r="36" spans="1:12" x14ac:dyDescent="0.2">
      <c r="A36" s="13">
        <v>10000</v>
      </c>
      <c r="B36" s="2" t="s">
        <v>36</v>
      </c>
      <c r="C36" s="14">
        <v>150000</v>
      </c>
      <c r="D36" s="14">
        <v>150000</v>
      </c>
      <c r="H36" s="13">
        <v>101000000</v>
      </c>
      <c r="I36" s="2" t="s">
        <v>37</v>
      </c>
      <c r="J36" s="14">
        <v>100000</v>
      </c>
      <c r="K36" s="14">
        <v>100000</v>
      </c>
      <c r="L36" s="14">
        <v>150000</v>
      </c>
    </row>
    <row r="37" spans="1:12" x14ac:dyDescent="0.2">
      <c r="A37" s="13">
        <v>20000</v>
      </c>
      <c r="B37" s="2" t="s">
        <v>38</v>
      </c>
      <c r="C37" s="14">
        <v>200000</v>
      </c>
      <c r="D37" s="14">
        <v>250000</v>
      </c>
      <c r="H37" s="13">
        <v>102000000</v>
      </c>
      <c r="I37" s="2" t="s">
        <v>39</v>
      </c>
      <c r="J37" s="14">
        <v>200000</v>
      </c>
      <c r="K37" s="14">
        <v>200000</v>
      </c>
      <c r="L37" s="14">
        <v>250000</v>
      </c>
    </row>
    <row r="38" spans="1:12" x14ac:dyDescent="0.2">
      <c r="A38" s="13">
        <v>30000</v>
      </c>
      <c r="B38" s="2" t="s">
        <v>40</v>
      </c>
      <c r="C38" s="14">
        <v>300000</v>
      </c>
      <c r="D38" s="14">
        <v>350000</v>
      </c>
      <c r="H38" s="13">
        <v>103000000</v>
      </c>
      <c r="I38" s="2" t="s">
        <v>41</v>
      </c>
      <c r="J38" s="14">
        <v>300000</v>
      </c>
      <c r="K38" s="14">
        <v>300000</v>
      </c>
      <c r="L38" s="14">
        <v>350000</v>
      </c>
    </row>
    <row r="39" spans="1:12" x14ac:dyDescent="0.2">
      <c r="A39" s="13">
        <v>40000</v>
      </c>
      <c r="B39" s="2" t="s">
        <v>42</v>
      </c>
      <c r="C39" s="14">
        <v>400000</v>
      </c>
      <c r="D39" s="14">
        <v>450000</v>
      </c>
      <c r="H39" s="13">
        <v>104000000</v>
      </c>
      <c r="I39" s="2" t="s">
        <v>43</v>
      </c>
      <c r="J39" s="14">
        <v>400000</v>
      </c>
      <c r="K39" s="14">
        <v>400000</v>
      </c>
      <c r="L39" s="14">
        <v>450000</v>
      </c>
    </row>
    <row r="40" spans="1:12" x14ac:dyDescent="0.2">
      <c r="A40" s="13">
        <v>50000</v>
      </c>
      <c r="B40" s="2" t="s">
        <v>44</v>
      </c>
      <c r="C40" s="14">
        <v>500000</v>
      </c>
      <c r="D40" s="14">
        <v>550000</v>
      </c>
      <c r="H40" s="13">
        <v>105000000</v>
      </c>
      <c r="I40" s="2" t="s">
        <v>45</v>
      </c>
      <c r="J40" s="14">
        <v>500000</v>
      </c>
      <c r="K40" s="14">
        <v>500000</v>
      </c>
      <c r="L40" s="14">
        <v>550000</v>
      </c>
    </row>
    <row r="41" spans="1:12" x14ac:dyDescent="0.2">
      <c r="A41" s="13">
        <v>60000</v>
      </c>
      <c r="B41" s="2" t="s">
        <v>46</v>
      </c>
      <c r="C41" s="14">
        <v>600000</v>
      </c>
      <c r="D41" s="14">
        <v>650000</v>
      </c>
      <c r="H41" s="13">
        <v>106000000</v>
      </c>
      <c r="I41" s="2" t="s">
        <v>47</v>
      </c>
      <c r="J41" s="14">
        <v>600000</v>
      </c>
      <c r="K41" s="14">
        <v>600000</v>
      </c>
      <c r="L41" s="14">
        <v>650000</v>
      </c>
    </row>
    <row r="42" spans="1:12" x14ac:dyDescent="0.2">
      <c r="A42" s="13">
        <v>70000</v>
      </c>
      <c r="B42" s="2" t="s">
        <v>48</v>
      </c>
      <c r="C42" s="14">
        <v>700000</v>
      </c>
      <c r="D42" s="14">
        <v>750000</v>
      </c>
      <c r="H42" s="13">
        <v>107000000</v>
      </c>
      <c r="I42" s="2" t="s">
        <v>49</v>
      </c>
      <c r="J42" s="14">
        <v>700000</v>
      </c>
      <c r="K42" s="14">
        <v>700000</v>
      </c>
      <c r="L42" s="14">
        <v>750000</v>
      </c>
    </row>
    <row r="43" spans="1:12" x14ac:dyDescent="0.2">
      <c r="A43" s="13">
        <v>80000</v>
      </c>
      <c r="B43" s="2" t="s">
        <v>50</v>
      </c>
      <c r="C43" s="14">
        <v>800000</v>
      </c>
      <c r="D43" s="14">
        <v>850000</v>
      </c>
      <c r="H43" s="13">
        <v>201000000</v>
      </c>
      <c r="I43" s="2" t="s">
        <v>51</v>
      </c>
      <c r="J43" s="14">
        <v>800000</v>
      </c>
      <c r="K43" s="14">
        <v>800000</v>
      </c>
      <c r="L43" s="14">
        <v>850000</v>
      </c>
    </row>
    <row r="44" spans="1:12" x14ac:dyDescent="0.2">
      <c r="A44" s="13">
        <v>90000</v>
      </c>
      <c r="B44" s="2" t="s">
        <v>52</v>
      </c>
      <c r="C44" s="14">
        <v>900000</v>
      </c>
      <c r="D44" s="14">
        <v>950000</v>
      </c>
      <c r="H44" s="13">
        <v>202000000</v>
      </c>
      <c r="I44" s="2" t="s">
        <v>53</v>
      </c>
      <c r="J44" s="14">
        <v>900000</v>
      </c>
      <c r="K44" s="14">
        <v>900000</v>
      </c>
      <c r="L44" s="14">
        <v>950000</v>
      </c>
    </row>
    <row r="45" spans="1:12" x14ac:dyDescent="0.2">
      <c r="A45" s="13">
        <v>40200</v>
      </c>
      <c r="B45" s="2" t="s">
        <v>54</v>
      </c>
      <c r="C45" s="14">
        <v>1000000</v>
      </c>
      <c r="D45" s="14">
        <v>1050000</v>
      </c>
      <c r="H45" s="13">
        <v>301000000</v>
      </c>
      <c r="I45" s="2" t="s">
        <v>55</v>
      </c>
      <c r="J45" s="14">
        <v>100000</v>
      </c>
      <c r="K45" s="14">
        <v>100000</v>
      </c>
      <c r="L45" s="14">
        <v>150000</v>
      </c>
    </row>
    <row r="46" spans="1:12" x14ac:dyDescent="0.2">
      <c r="A46" s="168" t="s">
        <v>56</v>
      </c>
      <c r="B46" s="168" t="s">
        <v>57</v>
      </c>
      <c r="C46" s="15">
        <f>+SUM(C36:C45)</f>
        <v>5550000</v>
      </c>
      <c r="D46" s="15">
        <f>+SUM(D36:D45)</f>
        <v>6000000</v>
      </c>
      <c r="H46" s="13">
        <v>302000000</v>
      </c>
      <c r="I46" s="2" t="s">
        <v>58</v>
      </c>
      <c r="J46" s="14">
        <v>200000</v>
      </c>
      <c r="K46" s="14">
        <v>200000</v>
      </c>
      <c r="L46" s="14">
        <v>250000</v>
      </c>
    </row>
    <row r="47" spans="1:12" x14ac:dyDescent="0.2">
      <c r="B47" s="4"/>
      <c r="C47" s="11"/>
      <c r="D47" s="11"/>
      <c r="H47" s="13">
        <v>303000000</v>
      </c>
      <c r="I47" s="2" t="s">
        <v>59</v>
      </c>
      <c r="J47" s="14">
        <v>300000</v>
      </c>
      <c r="K47" s="14">
        <v>300000</v>
      </c>
      <c r="L47" s="14">
        <v>350000</v>
      </c>
    </row>
    <row r="48" spans="1:12" x14ac:dyDescent="0.2">
      <c r="B48" s="4"/>
      <c r="C48" s="11"/>
      <c r="D48" s="11"/>
      <c r="E48" s="4"/>
      <c r="F48" s="4"/>
      <c r="H48" s="13">
        <v>304000000</v>
      </c>
      <c r="I48" s="2" t="s">
        <v>60</v>
      </c>
      <c r="J48" s="14">
        <v>400000</v>
      </c>
      <c r="K48" s="14">
        <v>400000</v>
      </c>
      <c r="L48" s="14">
        <v>450000</v>
      </c>
    </row>
    <row r="49" spans="2:12" x14ac:dyDescent="0.2">
      <c r="B49" s="4"/>
      <c r="C49" s="11"/>
      <c r="D49" s="11"/>
      <c r="E49" s="4"/>
      <c r="F49" s="4"/>
      <c r="H49" s="13">
        <v>305000000</v>
      </c>
      <c r="I49" s="16" t="s">
        <v>61</v>
      </c>
      <c r="J49" s="14">
        <v>100000</v>
      </c>
      <c r="K49" s="14">
        <v>100000</v>
      </c>
      <c r="L49" s="14">
        <v>150000</v>
      </c>
    </row>
    <row r="50" spans="2:12" x14ac:dyDescent="0.2">
      <c r="B50" s="4"/>
      <c r="C50" s="11"/>
      <c r="D50" s="11"/>
      <c r="E50" s="4"/>
      <c r="F50" s="4"/>
      <c r="H50" s="13">
        <v>306000000</v>
      </c>
      <c r="I50" s="2" t="s">
        <v>62</v>
      </c>
      <c r="J50" s="14">
        <v>100000</v>
      </c>
      <c r="K50" s="14">
        <v>100000</v>
      </c>
      <c r="L50" s="14">
        <v>150000</v>
      </c>
    </row>
    <row r="51" spans="2:12" x14ac:dyDescent="0.2">
      <c r="B51" s="4"/>
      <c r="C51" s="11"/>
      <c r="D51" s="11"/>
      <c r="E51" s="4"/>
      <c r="F51" s="4"/>
      <c r="H51" s="13">
        <v>307000000</v>
      </c>
      <c r="I51" s="2" t="s">
        <v>63</v>
      </c>
      <c r="J51" s="14">
        <v>200000</v>
      </c>
      <c r="K51" s="14">
        <v>200000</v>
      </c>
      <c r="L51" s="14">
        <v>250000</v>
      </c>
    </row>
    <row r="52" spans="2:12" x14ac:dyDescent="0.2">
      <c r="B52" s="4"/>
      <c r="C52" s="11"/>
      <c r="D52" s="11"/>
      <c r="E52" s="4"/>
      <c r="F52" s="4"/>
      <c r="H52" s="13">
        <v>308000000</v>
      </c>
      <c r="I52" s="2" t="s">
        <v>64</v>
      </c>
      <c r="J52" s="14">
        <v>300000</v>
      </c>
      <c r="K52" s="14">
        <v>300000</v>
      </c>
      <c r="L52" s="14">
        <v>350000</v>
      </c>
    </row>
    <row r="53" spans="2:12" x14ac:dyDescent="0.2">
      <c r="B53" s="4"/>
      <c r="C53" s="11"/>
      <c r="D53" s="11"/>
      <c r="E53" s="4"/>
      <c r="F53" s="4"/>
      <c r="H53" s="13">
        <v>309000000</v>
      </c>
      <c r="I53" s="2" t="s">
        <v>65</v>
      </c>
      <c r="J53" s="14">
        <v>400000</v>
      </c>
      <c r="K53" s="14">
        <v>400000</v>
      </c>
      <c r="L53" s="14">
        <v>450000</v>
      </c>
    </row>
    <row r="54" spans="2:12" x14ac:dyDescent="0.2">
      <c r="B54" s="4"/>
      <c r="C54" s="11"/>
      <c r="D54" s="11"/>
      <c r="E54" s="4"/>
      <c r="F54" s="4"/>
      <c r="H54" s="13">
        <v>401000000</v>
      </c>
      <c r="I54" s="2" t="s">
        <v>66</v>
      </c>
      <c r="J54" s="14">
        <v>500000</v>
      </c>
      <c r="K54" s="14">
        <v>500000</v>
      </c>
      <c r="L54" s="14">
        <v>550000</v>
      </c>
    </row>
    <row r="55" spans="2:12" x14ac:dyDescent="0.2">
      <c r="B55" s="4"/>
      <c r="E55" s="4"/>
      <c r="F55" s="4"/>
      <c r="H55" s="168" t="s">
        <v>56</v>
      </c>
      <c r="I55" s="168"/>
      <c r="J55" s="15">
        <f>+SUM(J36:J54)</f>
        <v>7100000</v>
      </c>
      <c r="K55" s="15">
        <f>+SUM(K36:K54)</f>
        <v>7100000</v>
      </c>
      <c r="L55" s="15">
        <f>+SUM(L36:L54)</f>
        <v>8050000</v>
      </c>
    </row>
    <row r="58" spans="2:12" x14ac:dyDescent="0.2">
      <c r="J58" s="17"/>
      <c r="K58" s="17"/>
      <c r="L58" s="17"/>
    </row>
  </sheetData>
  <mergeCells count="22">
    <mergeCell ref="N5:Q5"/>
    <mergeCell ref="S5:V5"/>
    <mergeCell ref="N2:V2"/>
    <mergeCell ref="P3:P4"/>
    <mergeCell ref="Q3:Q4"/>
    <mergeCell ref="U3:U4"/>
    <mergeCell ref="V3:V4"/>
    <mergeCell ref="N13:V13"/>
    <mergeCell ref="P14:P15"/>
    <mergeCell ref="Q14:Q15"/>
    <mergeCell ref="U14:U15"/>
    <mergeCell ref="V14:V15"/>
    <mergeCell ref="V17:V18"/>
    <mergeCell ref="A34:B35"/>
    <mergeCell ref="C34:D34"/>
    <mergeCell ref="H34:I35"/>
    <mergeCell ref="J34:L34"/>
    <mergeCell ref="A46:B46"/>
    <mergeCell ref="H55:I55"/>
    <mergeCell ref="P17:P18"/>
    <mergeCell ref="Q17:Q18"/>
    <mergeCell ref="U17:U18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2:U32"/>
  <sheetViews>
    <sheetView zoomScale="110" zoomScaleNormal="110" workbookViewId="0">
      <selection activeCell="J17" sqref="J17"/>
    </sheetView>
  </sheetViews>
  <sheetFormatPr baseColWidth="10" defaultColWidth="11.5703125" defaultRowHeight="12.75" x14ac:dyDescent="0.2"/>
  <cols>
    <col min="1" max="1" width="0.28515625" style="4" customWidth="1"/>
    <col min="2" max="2" width="7.85546875" style="4" customWidth="1"/>
    <col min="3" max="3" width="12.42578125" style="4" customWidth="1"/>
    <col min="4" max="4" width="15.28515625" style="4" customWidth="1"/>
    <col min="5" max="5" width="15" style="4" customWidth="1"/>
    <col min="6" max="6" width="13.42578125" style="4" customWidth="1"/>
    <col min="7" max="7" width="12.140625" style="4" customWidth="1"/>
    <col min="8" max="8" width="15" style="4" customWidth="1"/>
    <col min="9" max="9" width="9" style="4" customWidth="1"/>
    <col min="10" max="10" width="11" style="4" customWidth="1"/>
    <col min="11" max="11" width="10.7109375" style="4" customWidth="1"/>
    <col min="12" max="12" width="2.140625" style="120" customWidth="1"/>
    <col min="13" max="13" width="0.28515625" style="4" customWidth="1"/>
    <col min="14" max="14" width="16.42578125" style="4" customWidth="1"/>
    <col min="15" max="15" width="15.42578125" style="4" customWidth="1"/>
    <col min="16" max="16" width="11.5703125" style="4"/>
    <col min="17" max="17" width="0.42578125" style="4" customWidth="1"/>
    <col min="18" max="18" width="27.28515625" style="4" customWidth="1"/>
    <col min="19" max="20" width="13.7109375" style="4" customWidth="1"/>
    <col min="21" max="16384" width="11.5703125" style="4"/>
  </cols>
  <sheetData>
    <row r="2" spans="2:16" ht="1.5" customHeight="1" x14ac:dyDescent="0.2"/>
    <row r="3" spans="2:16" ht="12.75" customHeight="1" x14ac:dyDescent="0.2">
      <c r="B3" s="191" t="s">
        <v>67</v>
      </c>
      <c r="C3" s="112" t="s">
        <v>68</v>
      </c>
      <c r="D3" s="112" t="s">
        <v>69</v>
      </c>
      <c r="E3" s="112" t="s">
        <v>70</v>
      </c>
      <c r="F3" s="112" t="s">
        <v>71</v>
      </c>
      <c r="G3" s="112" t="s">
        <v>72</v>
      </c>
      <c r="H3" s="112" t="s">
        <v>73</v>
      </c>
      <c r="I3" s="112" t="s">
        <v>74</v>
      </c>
      <c r="J3" s="112" t="s">
        <v>75</v>
      </c>
      <c r="K3" s="112" t="s">
        <v>76</v>
      </c>
      <c r="L3" s="121"/>
    </row>
    <row r="4" spans="2:16" ht="70.5" customHeight="1" x14ac:dyDescent="0.2">
      <c r="B4" s="191" t="s">
        <v>67</v>
      </c>
      <c r="C4" s="104" t="s">
        <v>77</v>
      </c>
      <c r="D4" s="104" t="s">
        <v>78</v>
      </c>
      <c r="E4" s="104" t="s">
        <v>79</v>
      </c>
      <c r="F4" s="104" t="s">
        <v>219</v>
      </c>
      <c r="G4" s="104" t="s">
        <v>80</v>
      </c>
      <c r="H4" s="104" t="s">
        <v>81</v>
      </c>
      <c r="I4" s="104" t="s">
        <v>82</v>
      </c>
      <c r="J4" s="104" t="s">
        <v>83</v>
      </c>
      <c r="K4" s="104" t="s">
        <v>84</v>
      </c>
      <c r="L4" s="122"/>
    </row>
    <row r="5" spans="2:16" ht="24.4" customHeight="1" x14ac:dyDescent="0.2">
      <c r="B5" s="80"/>
      <c r="C5" s="77"/>
      <c r="D5" s="77"/>
      <c r="E5" s="77"/>
      <c r="F5" s="77"/>
      <c r="G5" s="77"/>
      <c r="H5" s="77"/>
      <c r="I5" s="78"/>
      <c r="J5" s="77"/>
      <c r="K5" s="64"/>
      <c r="L5" s="123"/>
    </row>
    <row r="7" spans="2:16" x14ac:dyDescent="0.2">
      <c r="C7" s="81" t="s">
        <v>85</v>
      </c>
      <c r="D7" s="82" t="s">
        <v>86</v>
      </c>
      <c r="E7" s="21" t="s">
        <v>87</v>
      </c>
      <c r="F7" s="20" t="s">
        <v>88</v>
      </c>
      <c r="O7" s="106" t="s">
        <v>89</v>
      </c>
    </row>
    <row r="8" spans="2:16" ht="1.5" customHeight="1" x14ac:dyDescent="0.2"/>
    <row r="9" spans="2:16" ht="12.75" customHeight="1" x14ac:dyDescent="0.2">
      <c r="N9" s="192" t="s">
        <v>90</v>
      </c>
      <c r="O9" s="192"/>
      <c r="P9" s="192"/>
    </row>
    <row r="10" spans="2:16" x14ac:dyDescent="0.2">
      <c r="N10" s="112" t="s">
        <v>91</v>
      </c>
      <c r="O10" s="112" t="s">
        <v>19</v>
      </c>
      <c r="P10" s="107" t="s">
        <v>92</v>
      </c>
    </row>
    <row r="11" spans="2:16" x14ac:dyDescent="0.2">
      <c r="N11" s="43"/>
      <c r="O11" s="43"/>
      <c r="P11" s="83"/>
    </row>
    <row r="13" spans="2:16" ht="2.25" customHeight="1" x14ac:dyDescent="0.2"/>
    <row r="14" spans="2:16" x14ac:dyDescent="0.2">
      <c r="N14" s="190" t="s">
        <v>93</v>
      </c>
      <c r="O14" s="190"/>
      <c r="P14" s="84" t="s">
        <v>87</v>
      </c>
    </row>
    <row r="15" spans="2:16" ht="26.25" customHeight="1" x14ac:dyDescent="0.2">
      <c r="N15" s="190" t="s">
        <v>94</v>
      </c>
      <c r="O15" s="190"/>
      <c r="P15" s="85" t="s">
        <v>95</v>
      </c>
    </row>
    <row r="16" spans="2:16" ht="26.25" customHeight="1" x14ac:dyDescent="0.2">
      <c r="N16" s="190" t="s">
        <v>96</v>
      </c>
      <c r="O16" s="190"/>
      <c r="P16" s="84" t="s">
        <v>95</v>
      </c>
    </row>
    <row r="17" spans="14:21" ht="26.25" customHeight="1" x14ac:dyDescent="0.2">
      <c r="N17" s="190" t="s">
        <v>182</v>
      </c>
      <c r="O17" s="190"/>
      <c r="P17" s="86" t="s">
        <v>95</v>
      </c>
    </row>
    <row r="19" spans="14:21" x14ac:dyDescent="0.2">
      <c r="R19" s="4" t="s">
        <v>97</v>
      </c>
    </row>
    <row r="20" spans="14:21" ht="1.5" customHeight="1" x14ac:dyDescent="0.2"/>
    <row r="21" spans="14:21" ht="26.1" customHeight="1" x14ac:dyDescent="0.2">
      <c r="R21" s="112" t="s">
        <v>98</v>
      </c>
      <c r="S21" s="112">
        <v>2024</v>
      </c>
      <c r="T21" s="112">
        <v>2023</v>
      </c>
      <c r="U21" s="112" t="s">
        <v>99</v>
      </c>
    </row>
    <row r="22" spans="14:21" x14ac:dyDescent="0.2">
      <c r="R22" s="108" t="s">
        <v>100</v>
      </c>
      <c r="S22" s="109">
        <f>SUM(S23:S28)</f>
        <v>20</v>
      </c>
      <c r="T22" s="109">
        <f>SUM(T23:T28)</f>
        <v>10</v>
      </c>
      <c r="U22" s="117">
        <f>+S22/T22</f>
        <v>2</v>
      </c>
    </row>
    <row r="23" spans="14:21" x14ac:dyDescent="0.2">
      <c r="R23" s="34" t="s">
        <v>181</v>
      </c>
      <c r="S23" s="43">
        <v>20</v>
      </c>
      <c r="T23" s="43">
        <v>10</v>
      </c>
      <c r="U23" s="83"/>
    </row>
    <row r="24" spans="14:21" x14ac:dyDescent="0.2">
      <c r="R24" s="34" t="s">
        <v>101</v>
      </c>
      <c r="S24" s="43"/>
      <c r="T24" s="43"/>
      <c r="U24" s="83"/>
    </row>
    <row r="25" spans="14:21" x14ac:dyDescent="0.2">
      <c r="R25" s="34" t="s">
        <v>102</v>
      </c>
      <c r="S25" s="43"/>
      <c r="T25" s="43"/>
      <c r="U25" s="83"/>
    </row>
    <row r="26" spans="14:21" x14ac:dyDescent="0.2">
      <c r="R26" s="34" t="s">
        <v>103</v>
      </c>
      <c r="S26" s="43"/>
      <c r="T26" s="43"/>
      <c r="U26" s="83"/>
    </row>
    <row r="27" spans="14:21" x14ac:dyDescent="0.2">
      <c r="R27" s="34" t="s">
        <v>104</v>
      </c>
      <c r="S27" s="43"/>
      <c r="T27" s="43"/>
      <c r="U27" s="83"/>
    </row>
    <row r="28" spans="14:21" x14ac:dyDescent="0.2">
      <c r="R28" s="34" t="s">
        <v>105</v>
      </c>
      <c r="S28" s="43"/>
      <c r="T28" s="43"/>
      <c r="U28" s="83"/>
    </row>
    <row r="29" spans="14:21" x14ac:dyDescent="0.2">
      <c r="R29" s="108" t="s">
        <v>106</v>
      </c>
      <c r="S29" s="109">
        <v>20</v>
      </c>
      <c r="T29" s="109">
        <v>20</v>
      </c>
      <c r="U29" s="117">
        <f>+S29/T29</f>
        <v>1</v>
      </c>
    </row>
    <row r="30" spans="14:21" x14ac:dyDescent="0.2">
      <c r="R30" s="108" t="s">
        <v>107</v>
      </c>
      <c r="S30" s="109">
        <v>20</v>
      </c>
      <c r="T30" s="109">
        <v>10</v>
      </c>
      <c r="U30" s="117">
        <f>+S30/T30</f>
        <v>2</v>
      </c>
    </row>
    <row r="31" spans="14:21" x14ac:dyDescent="0.2">
      <c r="R31" s="108" t="s">
        <v>108</v>
      </c>
      <c r="S31" s="109">
        <v>20</v>
      </c>
      <c r="T31" s="109">
        <v>10</v>
      </c>
      <c r="U31" s="117">
        <f>+S31/T31</f>
        <v>2</v>
      </c>
    </row>
    <row r="32" spans="14:21" x14ac:dyDescent="0.2">
      <c r="R32" s="108" t="s">
        <v>56</v>
      </c>
      <c r="S32" s="109">
        <f>SUM(S29:S31)+S22</f>
        <v>80</v>
      </c>
      <c r="T32" s="109">
        <f>SUM(T29:T31)+T22</f>
        <v>50</v>
      </c>
      <c r="U32" s="117">
        <f>+S32/T32</f>
        <v>1.6</v>
      </c>
    </row>
  </sheetData>
  <mergeCells count="6">
    <mergeCell ref="N17:O17"/>
    <mergeCell ref="B3:B4"/>
    <mergeCell ref="N9:P9"/>
    <mergeCell ref="N14:O14"/>
    <mergeCell ref="N15:O15"/>
    <mergeCell ref="N16:O16"/>
  </mergeCells>
  <conditionalFormatting sqref="C5:H5">
    <cfRule type="cellIs" dxfId="4" priority="2" operator="equal">
      <formula>"SI"</formula>
    </cfRule>
    <cfRule type="cellIs" dxfId="3" priority="3" operator="equal">
      <formula>"NO"</formula>
    </cfRule>
    <cfRule type="cellIs" dxfId="2" priority="4" operator="equal">
      <formula>"NA"</formula>
    </cfRule>
  </conditionalFormatting>
  <conditionalFormatting sqref="J5:L5">
    <cfRule type="cellIs" dxfId="1" priority="5" operator="equal">
      <formula>"SI"</formula>
    </cfRule>
    <cfRule type="cellIs" dxfId="0" priority="6" operator="equal">
      <formula>"NO"</formula>
    </cfRule>
    <cfRule type="cellIs" priority="7" operator="equal">
      <formula>"NA"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4:O107"/>
  <sheetViews>
    <sheetView topLeftCell="A82" workbookViewId="0">
      <selection activeCell="H92" sqref="H92"/>
    </sheetView>
  </sheetViews>
  <sheetFormatPr baseColWidth="10" defaultRowHeight="12.75" x14ac:dyDescent="0.2"/>
  <cols>
    <col min="2" max="2" width="23.85546875" bestFit="1" customWidth="1"/>
    <col min="5" max="5" width="15.42578125" customWidth="1"/>
    <col min="9" max="9" width="6.5703125" customWidth="1"/>
    <col min="10" max="10" width="24.5703125" customWidth="1"/>
    <col min="12" max="12" width="11.42578125" customWidth="1"/>
  </cols>
  <sheetData>
    <row r="4" spans="1:4" x14ac:dyDescent="0.2">
      <c r="A4" s="153"/>
      <c r="B4" s="154"/>
      <c r="C4" s="195" t="s">
        <v>271</v>
      </c>
      <c r="D4" s="196"/>
    </row>
    <row r="5" spans="1:4" x14ac:dyDescent="0.2">
      <c r="A5" s="155"/>
      <c r="B5" s="156" t="s">
        <v>17</v>
      </c>
      <c r="C5" s="151" t="s">
        <v>19</v>
      </c>
      <c r="D5" s="146" t="s">
        <v>140</v>
      </c>
    </row>
    <row r="6" spans="1:4" x14ac:dyDescent="0.2">
      <c r="A6" s="144">
        <v>10000</v>
      </c>
      <c r="B6" s="152" t="s">
        <v>36</v>
      </c>
      <c r="C6" s="96">
        <v>50000</v>
      </c>
      <c r="D6" s="97">
        <f>+C6/$C$16</f>
        <v>0.51020408163265307</v>
      </c>
    </row>
    <row r="7" spans="1:4" x14ac:dyDescent="0.2">
      <c r="A7" s="147">
        <v>20000</v>
      </c>
      <c r="B7" s="95" t="s">
        <v>38</v>
      </c>
      <c r="C7" s="96">
        <v>20000</v>
      </c>
      <c r="D7" s="97">
        <f>+C7/$C$16</f>
        <v>0.20408163265306123</v>
      </c>
    </row>
    <row r="8" spans="1:4" x14ac:dyDescent="0.2">
      <c r="A8" s="147">
        <v>30000</v>
      </c>
      <c r="B8" s="95" t="s">
        <v>40</v>
      </c>
      <c r="C8" s="96">
        <v>2000</v>
      </c>
      <c r="D8" s="97">
        <f>+C8/$C$16</f>
        <v>2.0408163265306121E-2</v>
      </c>
    </row>
    <row r="9" spans="1:4" x14ac:dyDescent="0.2">
      <c r="A9" s="147">
        <v>40000</v>
      </c>
      <c r="B9" s="95" t="s">
        <v>42</v>
      </c>
      <c r="C9" s="96">
        <v>2500</v>
      </c>
      <c r="D9" s="97">
        <f>+C9/$C$16</f>
        <v>2.5510204081632654E-2</v>
      </c>
    </row>
    <row r="10" spans="1:4" x14ac:dyDescent="0.2">
      <c r="A10" s="147">
        <v>50000</v>
      </c>
      <c r="B10" s="95" t="s">
        <v>44</v>
      </c>
      <c r="C10" s="96">
        <v>3000</v>
      </c>
      <c r="D10" s="97">
        <f t="shared" ref="D10:D15" si="0">+C10/$C$16</f>
        <v>3.0612244897959183E-2</v>
      </c>
    </row>
    <row r="11" spans="1:4" x14ac:dyDescent="0.2">
      <c r="A11" s="147">
        <v>60000</v>
      </c>
      <c r="B11" s="95" t="s">
        <v>46</v>
      </c>
      <c r="C11" s="96">
        <v>5000</v>
      </c>
      <c r="D11" s="97">
        <f t="shared" si="0"/>
        <v>5.1020408163265307E-2</v>
      </c>
    </row>
    <row r="12" spans="1:4" x14ac:dyDescent="0.2">
      <c r="A12" s="147">
        <v>70000</v>
      </c>
      <c r="B12" s="95" t="s">
        <v>48</v>
      </c>
      <c r="C12" s="96">
        <v>1000</v>
      </c>
      <c r="D12" s="97">
        <f t="shared" si="0"/>
        <v>1.020408163265306E-2</v>
      </c>
    </row>
    <row r="13" spans="1:4" x14ac:dyDescent="0.2">
      <c r="A13" s="147">
        <v>80000</v>
      </c>
      <c r="B13" s="95" t="s">
        <v>50</v>
      </c>
      <c r="C13" s="96">
        <v>500</v>
      </c>
      <c r="D13" s="97">
        <f t="shared" si="0"/>
        <v>5.1020408163265302E-3</v>
      </c>
    </row>
    <row r="14" spans="1:4" x14ac:dyDescent="0.2">
      <c r="A14" s="147">
        <v>90000</v>
      </c>
      <c r="B14" s="95" t="s">
        <v>52</v>
      </c>
      <c r="C14" s="96">
        <v>5000</v>
      </c>
      <c r="D14" s="97">
        <f t="shared" si="0"/>
        <v>5.1020408163265307E-2</v>
      </c>
    </row>
    <row r="15" spans="1:4" x14ac:dyDescent="0.2">
      <c r="A15" s="147">
        <v>40200</v>
      </c>
      <c r="B15" s="95" t="s">
        <v>54</v>
      </c>
      <c r="C15" s="96">
        <v>9000</v>
      </c>
      <c r="D15" s="97">
        <f t="shared" si="0"/>
        <v>9.1836734693877556E-2</v>
      </c>
    </row>
    <row r="16" spans="1:4" x14ac:dyDescent="0.2">
      <c r="A16" s="197" t="s">
        <v>56</v>
      </c>
      <c r="B16" s="197" t="s">
        <v>57</v>
      </c>
      <c r="C16" s="113">
        <f>+SUM(C6:C15)</f>
        <v>98000</v>
      </c>
      <c r="D16" s="114"/>
    </row>
    <row r="20" spans="5:12" x14ac:dyDescent="0.2">
      <c r="E20" s="149"/>
    </row>
    <row r="21" spans="5:12" x14ac:dyDescent="0.2">
      <c r="E21" s="149"/>
    </row>
    <row r="22" spans="5:12" x14ac:dyDescent="0.2">
      <c r="E22" s="149"/>
    </row>
    <row r="23" spans="5:12" x14ac:dyDescent="0.2">
      <c r="E23" s="149"/>
    </row>
    <row r="24" spans="5:12" x14ac:dyDescent="0.2">
      <c r="E24" s="149"/>
    </row>
    <row r="25" spans="5:12" x14ac:dyDescent="0.2">
      <c r="E25" s="149"/>
    </row>
    <row r="26" spans="5:12" x14ac:dyDescent="0.2">
      <c r="E26" s="149"/>
    </row>
    <row r="27" spans="5:12" x14ac:dyDescent="0.2">
      <c r="E27" s="149"/>
    </row>
    <row r="28" spans="5:12" x14ac:dyDescent="0.2">
      <c r="E28" s="149"/>
    </row>
    <row r="29" spans="5:12" x14ac:dyDescent="0.2">
      <c r="E29" s="149"/>
    </row>
    <row r="30" spans="5:12" x14ac:dyDescent="0.2">
      <c r="E30" s="149"/>
    </row>
    <row r="31" spans="5:12" x14ac:dyDescent="0.2">
      <c r="E31" s="149"/>
    </row>
    <row r="32" spans="5:12" x14ac:dyDescent="0.2">
      <c r="E32" s="149"/>
      <c r="I32" s="193"/>
      <c r="J32" s="193"/>
      <c r="K32" s="193"/>
      <c r="L32" s="193"/>
    </row>
    <row r="33" spans="4:15" x14ac:dyDescent="0.2">
      <c r="E33" s="149"/>
      <c r="I33" s="194" t="s">
        <v>286</v>
      </c>
      <c r="J33" s="195"/>
      <c r="K33" s="195"/>
      <c r="L33" s="195"/>
      <c r="M33" s="195"/>
      <c r="N33" s="195"/>
      <c r="O33" s="196"/>
    </row>
    <row r="34" spans="4:15" x14ac:dyDescent="0.2">
      <c r="E34" s="149"/>
      <c r="I34" s="210" t="s">
        <v>17</v>
      </c>
      <c r="J34" s="211"/>
      <c r="K34" s="208" t="s">
        <v>19</v>
      </c>
      <c r="L34" s="199" t="s">
        <v>281</v>
      </c>
      <c r="M34" s="205" t="s">
        <v>282</v>
      </c>
      <c r="N34" s="206"/>
      <c r="O34" s="207"/>
    </row>
    <row r="35" spans="4:15" ht="25.5" x14ac:dyDescent="0.2">
      <c r="E35" s="149"/>
      <c r="I35" s="203"/>
      <c r="J35" s="204"/>
      <c r="K35" s="209"/>
      <c r="L35" s="200"/>
      <c r="M35" s="162" t="s">
        <v>283</v>
      </c>
      <c r="N35" s="162" t="s">
        <v>284</v>
      </c>
      <c r="O35" s="160" t="s">
        <v>285</v>
      </c>
    </row>
    <row r="36" spans="4:15" x14ac:dyDescent="0.2">
      <c r="D36" s="149"/>
      <c r="E36" s="149"/>
      <c r="I36" s="159">
        <v>10000</v>
      </c>
      <c r="J36" s="152" t="s">
        <v>36</v>
      </c>
      <c r="K36" s="96">
        <v>50000</v>
      </c>
      <c r="L36" s="96"/>
      <c r="M36" s="96"/>
      <c r="N36" s="96"/>
      <c r="O36" s="97"/>
    </row>
    <row r="37" spans="4:15" x14ac:dyDescent="0.2">
      <c r="D37" s="149"/>
      <c r="E37" s="149"/>
      <c r="I37" s="161">
        <v>20000</v>
      </c>
      <c r="J37" s="95" t="s">
        <v>38</v>
      </c>
      <c r="K37" s="96">
        <v>20000</v>
      </c>
      <c r="L37" s="96"/>
      <c r="M37" s="96"/>
      <c r="N37" s="96"/>
      <c r="O37" s="97"/>
    </row>
    <row r="38" spans="4:15" x14ac:dyDescent="0.2">
      <c r="D38" s="149"/>
      <c r="E38" s="149"/>
      <c r="I38" s="161">
        <v>30000</v>
      </c>
      <c r="J38" s="95" t="s">
        <v>40</v>
      </c>
      <c r="K38" s="96">
        <v>2000</v>
      </c>
      <c r="L38" s="96"/>
      <c r="M38" s="96"/>
      <c r="N38" s="96"/>
      <c r="O38" s="97"/>
    </row>
    <row r="39" spans="4:15" x14ac:dyDescent="0.2">
      <c r="D39" s="149"/>
      <c r="E39" s="149"/>
      <c r="I39" s="161">
        <v>40000</v>
      </c>
      <c r="J39" s="95" t="s">
        <v>42</v>
      </c>
      <c r="K39" s="96">
        <v>2500</v>
      </c>
      <c r="L39" s="96"/>
      <c r="M39" s="96"/>
      <c r="N39" s="96"/>
      <c r="O39" s="97"/>
    </row>
    <row r="40" spans="4:15" x14ac:dyDescent="0.2">
      <c r="D40" s="149"/>
      <c r="E40" s="149"/>
      <c r="I40" s="161">
        <v>50000</v>
      </c>
      <c r="J40" s="95" t="s">
        <v>44</v>
      </c>
      <c r="K40" s="96">
        <v>3000</v>
      </c>
      <c r="L40" s="96"/>
      <c r="M40" s="96"/>
      <c r="N40" s="96"/>
      <c r="O40" s="97"/>
    </row>
    <row r="41" spans="4:15" x14ac:dyDescent="0.2">
      <c r="D41" s="149"/>
      <c r="E41" s="149"/>
      <c r="I41" s="161">
        <v>60000</v>
      </c>
      <c r="J41" s="95" t="s">
        <v>46</v>
      </c>
      <c r="K41" s="96">
        <v>5000</v>
      </c>
      <c r="L41" s="96"/>
      <c r="M41" s="96"/>
      <c r="N41" s="96"/>
      <c r="O41" s="97"/>
    </row>
    <row r="42" spans="4:15" x14ac:dyDescent="0.2">
      <c r="D42" s="149"/>
      <c r="E42" s="149"/>
      <c r="I42" s="161">
        <v>70000</v>
      </c>
      <c r="J42" s="95" t="s">
        <v>48</v>
      </c>
      <c r="K42" s="96">
        <v>1000</v>
      </c>
      <c r="L42" s="96"/>
      <c r="M42" s="96"/>
      <c r="N42" s="96"/>
      <c r="O42" s="97"/>
    </row>
    <row r="43" spans="4:15" x14ac:dyDescent="0.2">
      <c r="D43" s="149"/>
      <c r="E43" s="149"/>
      <c r="I43" s="161">
        <v>80000</v>
      </c>
      <c r="J43" s="95" t="s">
        <v>50</v>
      </c>
      <c r="K43" s="96">
        <v>500</v>
      </c>
      <c r="L43" s="96"/>
      <c r="M43" s="96"/>
      <c r="N43" s="96"/>
      <c r="O43" s="97"/>
    </row>
    <row r="44" spans="4:15" x14ac:dyDescent="0.2">
      <c r="D44" s="149"/>
      <c r="E44" s="149"/>
      <c r="I44" s="161">
        <v>90000</v>
      </c>
      <c r="J44" s="95" t="s">
        <v>52</v>
      </c>
      <c r="K44" s="96">
        <v>5000</v>
      </c>
      <c r="L44" s="96"/>
      <c r="M44" s="96"/>
      <c r="N44" s="96"/>
      <c r="O44" s="97"/>
    </row>
    <row r="45" spans="4:15" x14ac:dyDescent="0.2">
      <c r="D45" s="149"/>
      <c r="E45" s="149"/>
      <c r="I45" s="161">
        <v>40200</v>
      </c>
      <c r="J45" s="95" t="s">
        <v>54</v>
      </c>
      <c r="K45" s="96">
        <v>9000</v>
      </c>
      <c r="L45" s="96"/>
      <c r="M45" s="96"/>
      <c r="N45" s="96"/>
      <c r="O45" s="97"/>
    </row>
    <row r="46" spans="4:15" x14ac:dyDescent="0.2">
      <c r="D46" s="149"/>
      <c r="E46" s="149"/>
      <c r="I46" s="197" t="s">
        <v>56</v>
      </c>
      <c r="J46" s="197" t="s">
        <v>57</v>
      </c>
      <c r="K46" s="113">
        <f>+SUM(K36:K45)</f>
        <v>98000</v>
      </c>
      <c r="L46" s="113"/>
      <c r="M46" s="113"/>
      <c r="N46" s="113"/>
      <c r="O46" s="114"/>
    </row>
    <row r="47" spans="4:15" x14ac:dyDescent="0.2">
      <c r="D47" s="149"/>
      <c r="E47" s="149"/>
      <c r="L47" s="149"/>
    </row>
    <row r="48" spans="4:15" x14ac:dyDescent="0.2">
      <c r="D48" s="149"/>
      <c r="E48" s="149"/>
    </row>
    <row r="49" spans="1:7" x14ac:dyDescent="0.2">
      <c r="D49" s="149"/>
      <c r="E49" s="149"/>
    </row>
    <row r="50" spans="1:7" x14ac:dyDescent="0.2">
      <c r="D50" s="149"/>
      <c r="E50" s="149"/>
    </row>
    <row r="51" spans="1:7" x14ac:dyDescent="0.2">
      <c r="D51" s="149"/>
      <c r="E51" s="149"/>
    </row>
    <row r="52" spans="1:7" x14ac:dyDescent="0.2">
      <c r="D52" s="149"/>
      <c r="E52" s="149"/>
    </row>
    <row r="53" spans="1:7" x14ac:dyDescent="0.2">
      <c r="D53" s="149"/>
      <c r="E53" s="149"/>
    </row>
    <row r="54" spans="1:7" x14ac:dyDescent="0.2">
      <c r="D54" s="149"/>
      <c r="E54" s="149"/>
    </row>
    <row r="55" spans="1:7" x14ac:dyDescent="0.2">
      <c r="D55" s="149"/>
      <c r="E55" s="149"/>
    </row>
    <row r="56" spans="1:7" x14ac:dyDescent="0.2">
      <c r="D56" s="149"/>
      <c r="E56" s="149"/>
    </row>
    <row r="57" spans="1:7" x14ac:dyDescent="0.2">
      <c r="D57" s="149"/>
      <c r="E57" s="149"/>
    </row>
    <row r="58" spans="1:7" x14ac:dyDescent="0.2">
      <c r="D58" s="149"/>
      <c r="E58" s="149"/>
    </row>
    <row r="59" spans="1:7" x14ac:dyDescent="0.2">
      <c r="D59" s="149"/>
      <c r="E59" s="149"/>
    </row>
    <row r="60" spans="1:7" x14ac:dyDescent="0.2">
      <c r="D60" s="149"/>
      <c r="E60" s="149"/>
    </row>
    <row r="61" spans="1:7" x14ac:dyDescent="0.2">
      <c r="D61" s="149"/>
      <c r="E61" s="149"/>
    </row>
    <row r="62" spans="1:7" x14ac:dyDescent="0.2">
      <c r="A62" s="201" t="s">
        <v>27</v>
      </c>
      <c r="B62" s="202"/>
      <c r="C62" s="194" t="s">
        <v>271</v>
      </c>
      <c r="D62" s="195"/>
      <c r="E62" s="195"/>
      <c r="F62" s="195"/>
      <c r="G62" s="195"/>
    </row>
    <row r="63" spans="1:7" x14ac:dyDescent="0.2">
      <c r="A63" s="203"/>
      <c r="B63" s="204"/>
      <c r="C63" s="145" t="s">
        <v>19</v>
      </c>
      <c r="D63" s="145" t="s">
        <v>140</v>
      </c>
      <c r="E63" s="198"/>
      <c r="F63" s="145" t="s">
        <v>28</v>
      </c>
      <c r="G63" s="145" t="s">
        <v>140</v>
      </c>
    </row>
    <row r="64" spans="1:7" x14ac:dyDescent="0.2">
      <c r="A64" s="37">
        <v>101000000</v>
      </c>
      <c r="B64" s="34" t="s">
        <v>37</v>
      </c>
      <c r="C64" s="96">
        <v>50000</v>
      </c>
      <c r="D64" s="97">
        <f>+C64/$C$83</f>
        <v>0.69444444444444442</v>
      </c>
      <c r="E64" s="199"/>
      <c r="F64" s="96">
        <v>50000</v>
      </c>
      <c r="G64" s="97">
        <f>+F64/$F$83</f>
        <v>0.69444444444444442</v>
      </c>
    </row>
    <row r="65" spans="1:7" x14ac:dyDescent="0.2">
      <c r="A65" s="37">
        <v>102000000</v>
      </c>
      <c r="B65" s="34" t="s">
        <v>39</v>
      </c>
      <c r="C65" s="96">
        <v>20000</v>
      </c>
      <c r="D65" s="97">
        <f t="shared" ref="D65:D82" si="1">+C65/$C$83</f>
        <v>0.27777777777777779</v>
      </c>
      <c r="E65" s="199"/>
      <c r="F65" s="96">
        <v>20000</v>
      </c>
      <c r="G65" s="97">
        <f t="shared" ref="G65:G82" si="2">+F65/$F$83</f>
        <v>0.27777777777777779</v>
      </c>
    </row>
    <row r="66" spans="1:7" x14ac:dyDescent="0.2">
      <c r="A66" s="37">
        <v>103000000</v>
      </c>
      <c r="B66" s="34" t="s">
        <v>41</v>
      </c>
      <c r="C66" s="96">
        <v>2000</v>
      </c>
      <c r="D66" s="97">
        <f t="shared" si="1"/>
        <v>2.7777777777777776E-2</v>
      </c>
      <c r="E66" s="199"/>
      <c r="F66" s="96">
        <v>2000</v>
      </c>
      <c r="G66" s="97">
        <f t="shared" si="2"/>
        <v>2.7777777777777776E-2</v>
      </c>
    </row>
    <row r="67" spans="1:7" x14ac:dyDescent="0.2">
      <c r="A67" s="37">
        <v>104000000</v>
      </c>
      <c r="B67" s="34" t="s">
        <v>43</v>
      </c>
      <c r="C67" s="43"/>
      <c r="D67" s="97">
        <f t="shared" si="1"/>
        <v>0</v>
      </c>
      <c r="E67" s="199"/>
      <c r="F67" s="43"/>
      <c r="G67" s="97">
        <f t="shared" si="2"/>
        <v>0</v>
      </c>
    </row>
    <row r="68" spans="1:7" x14ac:dyDescent="0.2">
      <c r="A68" s="37">
        <v>105000000</v>
      </c>
      <c r="B68" s="34" t="s">
        <v>45</v>
      </c>
      <c r="C68" s="43"/>
      <c r="D68" s="97">
        <f t="shared" si="1"/>
        <v>0</v>
      </c>
      <c r="E68" s="199"/>
      <c r="F68" s="43"/>
      <c r="G68" s="97">
        <f t="shared" si="2"/>
        <v>0</v>
      </c>
    </row>
    <row r="69" spans="1:7" x14ac:dyDescent="0.2">
      <c r="A69" s="37">
        <v>106000000</v>
      </c>
      <c r="B69" s="34" t="s">
        <v>47</v>
      </c>
      <c r="C69" s="43"/>
      <c r="D69" s="97">
        <f t="shared" si="1"/>
        <v>0</v>
      </c>
      <c r="E69" s="199"/>
      <c r="F69" s="43"/>
      <c r="G69" s="97">
        <f t="shared" si="2"/>
        <v>0</v>
      </c>
    </row>
    <row r="70" spans="1:7" x14ac:dyDescent="0.2">
      <c r="A70" s="37">
        <v>107000000</v>
      </c>
      <c r="B70" s="34" t="s">
        <v>49</v>
      </c>
      <c r="C70" s="43"/>
      <c r="D70" s="97">
        <f t="shared" si="1"/>
        <v>0</v>
      </c>
      <c r="E70" s="199"/>
      <c r="F70" s="43"/>
      <c r="G70" s="97">
        <f t="shared" si="2"/>
        <v>0</v>
      </c>
    </row>
    <row r="71" spans="1:7" x14ac:dyDescent="0.2">
      <c r="A71" s="37">
        <v>201000000</v>
      </c>
      <c r="B71" s="34" t="s">
        <v>51</v>
      </c>
      <c r="C71" s="43"/>
      <c r="D71" s="97">
        <f t="shared" si="1"/>
        <v>0</v>
      </c>
      <c r="E71" s="199"/>
      <c r="F71" s="43"/>
      <c r="G71" s="97">
        <f t="shared" si="2"/>
        <v>0</v>
      </c>
    </row>
    <row r="72" spans="1:7" x14ac:dyDescent="0.2">
      <c r="A72" s="37">
        <v>202000000</v>
      </c>
      <c r="B72" s="34" t="s">
        <v>53</v>
      </c>
      <c r="C72" s="43"/>
      <c r="D72" s="97">
        <f t="shared" si="1"/>
        <v>0</v>
      </c>
      <c r="E72" s="199"/>
      <c r="F72" s="43"/>
      <c r="G72" s="97">
        <f t="shared" si="2"/>
        <v>0</v>
      </c>
    </row>
    <row r="73" spans="1:7" x14ac:dyDescent="0.2">
      <c r="A73" s="37">
        <v>301000000</v>
      </c>
      <c r="B73" s="34" t="s">
        <v>55</v>
      </c>
      <c r="C73" s="43"/>
      <c r="D73" s="97">
        <f t="shared" si="1"/>
        <v>0</v>
      </c>
      <c r="E73" s="199"/>
      <c r="F73" s="43"/>
      <c r="G73" s="97">
        <f t="shared" si="2"/>
        <v>0</v>
      </c>
    </row>
    <row r="74" spans="1:7" x14ac:dyDescent="0.2">
      <c r="A74" s="37">
        <v>302000000</v>
      </c>
      <c r="B74" s="34" t="s">
        <v>58</v>
      </c>
      <c r="C74" s="43"/>
      <c r="D74" s="97">
        <f t="shared" si="1"/>
        <v>0</v>
      </c>
      <c r="E74" s="199"/>
      <c r="F74" s="43"/>
      <c r="G74" s="97">
        <f t="shared" si="2"/>
        <v>0</v>
      </c>
    </row>
    <row r="75" spans="1:7" x14ac:dyDescent="0.2">
      <c r="A75" s="37">
        <v>303000000</v>
      </c>
      <c r="B75" s="34" t="s">
        <v>59</v>
      </c>
      <c r="C75" s="43"/>
      <c r="D75" s="97">
        <f t="shared" si="1"/>
        <v>0</v>
      </c>
      <c r="E75" s="199"/>
      <c r="F75" s="43"/>
      <c r="G75" s="97">
        <f t="shared" si="2"/>
        <v>0</v>
      </c>
    </row>
    <row r="76" spans="1:7" x14ac:dyDescent="0.2">
      <c r="A76" s="37">
        <v>304000000</v>
      </c>
      <c r="B76" s="34" t="s">
        <v>60</v>
      </c>
      <c r="C76" s="43"/>
      <c r="D76" s="97">
        <f t="shared" si="1"/>
        <v>0</v>
      </c>
      <c r="E76" s="199"/>
      <c r="F76" s="43"/>
      <c r="G76" s="97">
        <f t="shared" si="2"/>
        <v>0</v>
      </c>
    </row>
    <row r="77" spans="1:7" x14ac:dyDescent="0.2">
      <c r="A77" s="37">
        <v>305000000</v>
      </c>
      <c r="B77" s="83" t="s">
        <v>61</v>
      </c>
      <c r="C77" s="43"/>
      <c r="D77" s="97">
        <f t="shared" si="1"/>
        <v>0</v>
      </c>
      <c r="E77" s="199"/>
      <c r="F77" s="43"/>
      <c r="G77" s="97">
        <f t="shared" si="2"/>
        <v>0</v>
      </c>
    </row>
    <row r="78" spans="1:7" x14ac:dyDescent="0.2">
      <c r="A78" s="37">
        <v>306000000</v>
      </c>
      <c r="B78" s="34" t="s">
        <v>62</v>
      </c>
      <c r="C78" s="43"/>
      <c r="D78" s="97">
        <f t="shared" si="1"/>
        <v>0</v>
      </c>
      <c r="E78" s="199"/>
      <c r="F78" s="43"/>
      <c r="G78" s="97">
        <f t="shared" si="2"/>
        <v>0</v>
      </c>
    </row>
    <row r="79" spans="1:7" x14ac:dyDescent="0.2">
      <c r="A79" s="37">
        <v>307000000</v>
      </c>
      <c r="B79" s="34" t="s">
        <v>63</v>
      </c>
      <c r="C79" s="43"/>
      <c r="D79" s="97">
        <f t="shared" si="1"/>
        <v>0</v>
      </c>
      <c r="E79" s="199"/>
      <c r="F79" s="43"/>
      <c r="G79" s="97">
        <f t="shared" si="2"/>
        <v>0</v>
      </c>
    </row>
    <row r="80" spans="1:7" x14ac:dyDescent="0.2">
      <c r="A80" s="37">
        <v>308000000</v>
      </c>
      <c r="B80" s="34" t="s">
        <v>64</v>
      </c>
      <c r="C80" s="43"/>
      <c r="D80" s="97">
        <f t="shared" si="1"/>
        <v>0</v>
      </c>
      <c r="E80" s="199"/>
      <c r="F80" s="43"/>
      <c r="G80" s="97">
        <f t="shared" si="2"/>
        <v>0</v>
      </c>
    </row>
    <row r="81" spans="1:7" x14ac:dyDescent="0.2">
      <c r="A81" s="37">
        <v>309000000</v>
      </c>
      <c r="B81" s="34" t="s">
        <v>65</v>
      </c>
      <c r="C81" s="43"/>
      <c r="D81" s="97">
        <f t="shared" si="1"/>
        <v>0</v>
      </c>
      <c r="E81" s="199"/>
      <c r="F81" s="43"/>
      <c r="G81" s="97">
        <f t="shared" si="2"/>
        <v>0</v>
      </c>
    </row>
    <row r="82" spans="1:7" x14ac:dyDescent="0.2">
      <c r="A82" s="37">
        <v>401000000</v>
      </c>
      <c r="B82" s="34" t="s">
        <v>66</v>
      </c>
      <c r="C82" s="43"/>
      <c r="D82" s="97">
        <f t="shared" si="1"/>
        <v>0</v>
      </c>
      <c r="E82" s="199"/>
      <c r="F82" s="43"/>
      <c r="G82" s="97">
        <f t="shared" si="2"/>
        <v>0</v>
      </c>
    </row>
    <row r="83" spans="1:7" x14ac:dyDescent="0.2">
      <c r="A83" s="197" t="s">
        <v>56</v>
      </c>
      <c r="B83" s="197"/>
      <c r="C83" s="109">
        <f>+SUM(C64:C82)</f>
        <v>72000</v>
      </c>
      <c r="D83" s="109"/>
      <c r="E83" s="200"/>
      <c r="F83" s="109">
        <f>+SUM(F64:F82)</f>
        <v>72000</v>
      </c>
      <c r="G83" s="116"/>
    </row>
    <row r="86" spans="1:7" x14ac:dyDescent="0.2">
      <c r="A86" s="201" t="s">
        <v>27</v>
      </c>
      <c r="B86" s="202"/>
      <c r="C86" s="194" t="s">
        <v>271</v>
      </c>
      <c r="D86" s="195"/>
      <c r="E86" s="195"/>
    </row>
    <row r="87" spans="1:7" ht="51" x14ac:dyDescent="0.2">
      <c r="A87" s="203"/>
      <c r="B87" s="204"/>
      <c r="C87" s="160" t="s">
        <v>28</v>
      </c>
      <c r="D87" s="160" t="s">
        <v>287</v>
      </c>
      <c r="E87" s="160" t="s">
        <v>282</v>
      </c>
    </row>
    <row r="88" spans="1:7" x14ac:dyDescent="0.2">
      <c r="A88" s="37">
        <v>101000000</v>
      </c>
      <c r="B88" s="34" t="s">
        <v>37</v>
      </c>
      <c r="C88" s="96">
        <v>50000</v>
      </c>
      <c r="D88" s="97">
        <v>0.5</v>
      </c>
      <c r="E88" s="163">
        <v>10</v>
      </c>
    </row>
    <row r="89" spans="1:7" x14ac:dyDescent="0.2">
      <c r="A89" s="37">
        <v>102000000</v>
      </c>
      <c r="B89" s="34" t="s">
        <v>39</v>
      </c>
      <c r="C89" s="96">
        <v>20000</v>
      </c>
      <c r="D89" s="97">
        <v>0.1</v>
      </c>
      <c r="E89" s="163">
        <v>2</v>
      </c>
    </row>
    <row r="90" spans="1:7" x14ac:dyDescent="0.2">
      <c r="A90" s="37">
        <v>103000000</v>
      </c>
      <c r="B90" s="34" t="s">
        <v>41</v>
      </c>
      <c r="C90" s="96">
        <v>2000</v>
      </c>
      <c r="D90" s="97">
        <v>0</v>
      </c>
      <c r="E90" s="163">
        <v>0</v>
      </c>
    </row>
    <row r="91" spans="1:7" x14ac:dyDescent="0.2">
      <c r="A91" s="37">
        <v>104000000</v>
      </c>
      <c r="B91" s="34" t="s">
        <v>43</v>
      </c>
      <c r="C91" s="43"/>
      <c r="D91" s="97"/>
      <c r="E91" s="163"/>
    </row>
    <row r="92" spans="1:7" x14ac:dyDescent="0.2">
      <c r="A92" s="37">
        <v>105000000</v>
      </c>
      <c r="B92" s="34" t="s">
        <v>45</v>
      </c>
      <c r="C92" s="43"/>
      <c r="D92" s="97"/>
      <c r="E92" s="163"/>
    </row>
    <row r="93" spans="1:7" x14ac:dyDescent="0.2">
      <c r="A93" s="37">
        <v>106000000</v>
      </c>
      <c r="B93" s="34" t="s">
        <v>47</v>
      </c>
      <c r="C93" s="43"/>
      <c r="D93" s="97"/>
      <c r="E93" s="163"/>
    </row>
    <row r="94" spans="1:7" x14ac:dyDescent="0.2">
      <c r="A94" s="37">
        <v>107000000</v>
      </c>
      <c r="B94" s="34" t="s">
        <v>49</v>
      </c>
      <c r="C94" s="43"/>
      <c r="D94" s="97"/>
      <c r="E94" s="163"/>
    </row>
    <row r="95" spans="1:7" x14ac:dyDescent="0.2">
      <c r="A95" s="37">
        <v>201000000</v>
      </c>
      <c r="B95" s="34" t="s">
        <v>51</v>
      </c>
      <c r="C95" s="43"/>
      <c r="D95" s="97"/>
      <c r="E95" s="163"/>
    </row>
    <row r="96" spans="1:7" x14ac:dyDescent="0.2">
      <c r="A96" s="37">
        <v>202000000</v>
      </c>
      <c r="B96" s="34" t="s">
        <v>53</v>
      </c>
      <c r="C96" s="43"/>
      <c r="D96" s="97"/>
      <c r="E96" s="163"/>
    </row>
    <row r="97" spans="1:5" x14ac:dyDescent="0.2">
      <c r="A97" s="37">
        <v>301000000</v>
      </c>
      <c r="B97" s="34" t="s">
        <v>55</v>
      </c>
      <c r="C97" s="43"/>
      <c r="D97" s="97"/>
      <c r="E97" s="163"/>
    </row>
    <row r="98" spans="1:5" x14ac:dyDescent="0.2">
      <c r="A98" s="37">
        <v>302000000</v>
      </c>
      <c r="B98" s="34" t="s">
        <v>58</v>
      </c>
      <c r="C98" s="43"/>
      <c r="D98" s="97"/>
      <c r="E98" s="163"/>
    </row>
    <row r="99" spans="1:5" x14ac:dyDescent="0.2">
      <c r="A99" s="37">
        <v>303000000</v>
      </c>
      <c r="B99" s="34" t="s">
        <v>59</v>
      </c>
      <c r="C99" s="43"/>
      <c r="D99" s="97"/>
      <c r="E99" s="163"/>
    </row>
    <row r="100" spans="1:5" x14ac:dyDescent="0.2">
      <c r="A100" s="37">
        <v>304000000</v>
      </c>
      <c r="B100" s="34" t="s">
        <v>60</v>
      </c>
      <c r="C100" s="43"/>
      <c r="D100" s="97"/>
      <c r="E100" s="163"/>
    </row>
    <row r="101" spans="1:5" x14ac:dyDescent="0.2">
      <c r="A101" s="37">
        <v>305000000</v>
      </c>
      <c r="B101" s="83" t="s">
        <v>61</v>
      </c>
      <c r="C101" s="43"/>
      <c r="D101" s="97"/>
      <c r="E101" s="163"/>
    </row>
    <row r="102" spans="1:5" x14ac:dyDescent="0.2">
      <c r="A102" s="37">
        <v>306000000</v>
      </c>
      <c r="B102" s="34" t="s">
        <v>62</v>
      </c>
      <c r="C102" s="43"/>
      <c r="D102" s="97"/>
      <c r="E102" s="163"/>
    </row>
    <row r="103" spans="1:5" x14ac:dyDescent="0.2">
      <c r="A103" s="37">
        <v>307000000</v>
      </c>
      <c r="B103" s="34" t="s">
        <v>63</v>
      </c>
      <c r="C103" s="43"/>
      <c r="D103" s="97"/>
      <c r="E103" s="163"/>
    </row>
    <row r="104" spans="1:5" x14ac:dyDescent="0.2">
      <c r="A104" s="37">
        <v>308000000</v>
      </c>
      <c r="B104" s="34" t="s">
        <v>64</v>
      </c>
      <c r="C104" s="43"/>
      <c r="D104" s="97"/>
      <c r="E104" s="163"/>
    </row>
    <row r="105" spans="1:5" x14ac:dyDescent="0.2">
      <c r="A105" s="37">
        <v>309000000</v>
      </c>
      <c r="B105" s="34" t="s">
        <v>65</v>
      </c>
      <c r="C105" s="43"/>
      <c r="D105" s="97"/>
      <c r="E105" s="163"/>
    </row>
    <row r="106" spans="1:5" x14ac:dyDescent="0.2">
      <c r="A106" s="37">
        <v>401000000</v>
      </c>
      <c r="B106" s="34" t="s">
        <v>66</v>
      </c>
      <c r="C106" s="43"/>
      <c r="D106" s="97"/>
      <c r="E106" s="163"/>
    </row>
    <row r="107" spans="1:5" x14ac:dyDescent="0.2">
      <c r="A107" s="197" t="s">
        <v>56</v>
      </c>
      <c r="B107" s="197"/>
      <c r="C107" s="109"/>
      <c r="D107" s="109"/>
      <c r="E107" s="164"/>
    </row>
  </sheetData>
  <mergeCells count="16">
    <mergeCell ref="I32:L32"/>
    <mergeCell ref="I33:O33"/>
    <mergeCell ref="A107:B107"/>
    <mergeCell ref="C4:D4"/>
    <mergeCell ref="C62:G62"/>
    <mergeCell ref="E63:E83"/>
    <mergeCell ref="A16:B16"/>
    <mergeCell ref="A62:B63"/>
    <mergeCell ref="A83:B83"/>
    <mergeCell ref="A86:B87"/>
    <mergeCell ref="C86:E86"/>
    <mergeCell ref="M34:O34"/>
    <mergeCell ref="L34:L35"/>
    <mergeCell ref="K34:K35"/>
    <mergeCell ref="I34:J35"/>
    <mergeCell ref="I46:J4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H227"/>
  <sheetViews>
    <sheetView topLeftCell="A162" zoomScale="110" zoomScaleNormal="110" workbookViewId="0">
      <selection activeCell="C189" sqref="C189"/>
    </sheetView>
  </sheetViews>
  <sheetFormatPr baseColWidth="10" defaultColWidth="11.5703125" defaultRowHeight="12.75" x14ac:dyDescent="0.2"/>
  <cols>
    <col min="1" max="1" width="10.85546875" style="41" customWidth="1"/>
    <col min="2" max="2" width="5.42578125" style="140" customWidth="1"/>
    <col min="3" max="3" width="55.7109375" style="137" customWidth="1"/>
    <col min="4" max="4" width="3.28515625" style="42" customWidth="1"/>
    <col min="5" max="5" width="21.28515625" style="42" customWidth="1"/>
    <col min="6" max="6" width="0.42578125" style="4" customWidth="1"/>
    <col min="7" max="7" width="3" style="4" customWidth="1"/>
    <col min="8" max="8" width="41.42578125" style="4" customWidth="1"/>
    <col min="9" max="16384" width="11.5703125" style="4"/>
  </cols>
  <sheetData>
    <row r="1" spans="1:5" x14ac:dyDescent="0.2">
      <c r="A1" s="88" t="s">
        <v>270</v>
      </c>
    </row>
    <row r="2" spans="1:5" x14ac:dyDescent="0.2">
      <c r="A2" s="88" t="s">
        <v>269</v>
      </c>
    </row>
    <row r="3" spans="1:5" x14ac:dyDescent="0.2">
      <c r="A3" s="88" t="s">
        <v>268</v>
      </c>
    </row>
    <row r="4" spans="1:5" x14ac:dyDescent="0.2">
      <c r="A4" s="88" t="s">
        <v>267</v>
      </c>
    </row>
    <row r="5" spans="1:5" x14ac:dyDescent="0.2">
      <c r="A5" s="88" t="s">
        <v>221</v>
      </c>
    </row>
    <row r="6" spans="1:5" x14ac:dyDescent="0.2">
      <c r="A6" s="88" t="s">
        <v>191</v>
      </c>
      <c r="B6" s="141"/>
    </row>
    <row r="7" spans="1:5" x14ac:dyDescent="0.2">
      <c r="A7" s="88" t="s">
        <v>192</v>
      </c>
      <c r="B7" s="141"/>
    </row>
    <row r="8" spans="1:5" x14ac:dyDescent="0.2">
      <c r="A8" s="88" t="s">
        <v>193</v>
      </c>
      <c r="B8" s="141"/>
    </row>
    <row r="9" spans="1:5" x14ac:dyDescent="0.2">
      <c r="A9" s="88" t="s">
        <v>217</v>
      </c>
      <c r="B9" s="141"/>
    </row>
    <row r="10" spans="1:5" x14ac:dyDescent="0.2">
      <c r="A10" s="88" t="s">
        <v>109</v>
      </c>
      <c r="B10" s="141"/>
    </row>
    <row r="12" spans="1:5" ht="30.95" customHeight="1" x14ac:dyDescent="0.2">
      <c r="A12" s="125" t="s">
        <v>0</v>
      </c>
      <c r="B12" s="143" t="s">
        <v>110</v>
      </c>
      <c r="C12" s="143" t="s">
        <v>111</v>
      </c>
      <c r="D12" s="191" t="s">
        <v>112</v>
      </c>
      <c r="E12" s="191"/>
    </row>
    <row r="13" spans="1:5" s="120" customFormat="1" x14ac:dyDescent="0.2">
      <c r="A13" s="124" t="s">
        <v>113</v>
      </c>
      <c r="B13" s="134">
        <v>1485</v>
      </c>
      <c r="C13" s="135" t="s">
        <v>249</v>
      </c>
      <c r="D13" s="126"/>
      <c r="E13" s="127"/>
    </row>
    <row r="14" spans="1:5" s="120" customFormat="1" x14ac:dyDescent="0.2">
      <c r="A14" s="132" t="s">
        <v>113</v>
      </c>
      <c r="B14" s="136">
        <v>1485</v>
      </c>
      <c r="C14" s="135" t="s">
        <v>264</v>
      </c>
      <c r="D14" s="126"/>
      <c r="E14" s="127"/>
    </row>
    <row r="15" spans="1:5" x14ac:dyDescent="0.2">
      <c r="A15" s="131" t="s">
        <v>113</v>
      </c>
      <c r="B15" s="136">
        <v>1465</v>
      </c>
      <c r="C15" s="135" t="s">
        <v>222</v>
      </c>
      <c r="D15" s="126"/>
      <c r="E15" s="127"/>
    </row>
    <row r="16" spans="1:5" s="120" customFormat="1" x14ac:dyDescent="0.2">
      <c r="A16" s="124" t="s">
        <v>113</v>
      </c>
      <c r="B16" s="136">
        <v>1465</v>
      </c>
      <c r="C16" s="135" t="s">
        <v>261</v>
      </c>
      <c r="D16" s="130"/>
      <c r="E16" s="127"/>
    </row>
    <row r="17" spans="1:5" s="120" customFormat="1" x14ac:dyDescent="0.2">
      <c r="A17" s="131" t="s">
        <v>113</v>
      </c>
      <c r="B17" s="136">
        <v>1465</v>
      </c>
      <c r="C17" s="135" t="s">
        <v>228</v>
      </c>
      <c r="D17" s="130"/>
      <c r="E17" s="127"/>
    </row>
    <row r="18" spans="1:5" s="120" customFormat="1" x14ac:dyDescent="0.2">
      <c r="A18" s="132" t="s">
        <v>113</v>
      </c>
      <c r="B18" s="136">
        <v>1465</v>
      </c>
      <c r="C18" s="135" t="s">
        <v>231</v>
      </c>
      <c r="D18" s="130"/>
      <c r="E18" s="127"/>
    </row>
    <row r="19" spans="1:5" s="120" customFormat="1" x14ac:dyDescent="0.2">
      <c r="A19" s="132" t="s">
        <v>113</v>
      </c>
      <c r="B19" s="136">
        <v>1465</v>
      </c>
      <c r="C19" s="135" t="s">
        <v>232</v>
      </c>
      <c r="D19" s="130"/>
      <c r="E19" s="127"/>
    </row>
    <row r="20" spans="1:5" s="120" customFormat="1" ht="25.5" x14ac:dyDescent="0.2">
      <c r="A20" s="132" t="s">
        <v>113</v>
      </c>
      <c r="B20" s="136">
        <v>1465</v>
      </c>
      <c r="C20" s="135" t="s">
        <v>244</v>
      </c>
      <c r="D20" s="130"/>
      <c r="E20" s="127"/>
    </row>
    <row r="21" spans="1:5" s="120" customFormat="1" x14ac:dyDescent="0.2">
      <c r="A21" s="132" t="s">
        <v>113</v>
      </c>
      <c r="B21" s="136">
        <v>1465</v>
      </c>
      <c r="C21" s="135" t="s">
        <v>233</v>
      </c>
      <c r="D21" s="130"/>
      <c r="E21" s="127"/>
    </row>
    <row r="22" spans="1:5" s="120" customFormat="1" ht="25.5" customHeight="1" x14ac:dyDescent="0.2">
      <c r="A22" s="132" t="s">
        <v>113</v>
      </c>
      <c r="B22" s="136">
        <v>1465</v>
      </c>
      <c r="C22" s="135" t="s">
        <v>234</v>
      </c>
      <c r="D22" s="126"/>
      <c r="E22" s="127"/>
    </row>
    <row r="23" spans="1:5" s="120" customFormat="1" x14ac:dyDescent="0.2">
      <c r="A23" s="132" t="s">
        <v>113</v>
      </c>
      <c r="B23" s="134">
        <v>1465</v>
      </c>
      <c r="C23" s="135" t="s">
        <v>236</v>
      </c>
      <c r="D23" s="126"/>
      <c r="E23" s="127"/>
    </row>
    <row r="24" spans="1:5" s="120" customFormat="1" x14ac:dyDescent="0.2">
      <c r="A24" s="132" t="s">
        <v>113</v>
      </c>
      <c r="B24" s="136">
        <v>1465</v>
      </c>
      <c r="C24" s="135" t="s">
        <v>239</v>
      </c>
      <c r="D24" s="126"/>
      <c r="E24" s="127"/>
    </row>
    <row r="25" spans="1:5" s="120" customFormat="1" x14ac:dyDescent="0.2">
      <c r="A25" s="132" t="s">
        <v>113</v>
      </c>
      <c r="B25" s="136">
        <v>1465</v>
      </c>
      <c r="C25" s="135" t="s">
        <v>240</v>
      </c>
      <c r="D25" s="126"/>
      <c r="E25" s="127"/>
    </row>
    <row r="26" spans="1:5" s="120" customFormat="1" x14ac:dyDescent="0.2">
      <c r="A26" s="132" t="s">
        <v>113</v>
      </c>
      <c r="B26" s="136">
        <v>1465</v>
      </c>
      <c r="C26" s="135" t="s">
        <v>241</v>
      </c>
      <c r="D26" s="126"/>
      <c r="E26" s="127"/>
    </row>
    <row r="27" spans="1:5" s="120" customFormat="1" x14ac:dyDescent="0.2">
      <c r="A27" s="132" t="s">
        <v>113</v>
      </c>
      <c r="B27" s="136">
        <v>1465</v>
      </c>
      <c r="C27" s="135" t="s">
        <v>242</v>
      </c>
      <c r="D27" s="126"/>
      <c r="E27" s="127"/>
    </row>
    <row r="28" spans="1:5" s="120" customFormat="1" x14ac:dyDescent="0.2">
      <c r="A28" s="124" t="s">
        <v>113</v>
      </c>
      <c r="B28" s="136">
        <v>1465</v>
      </c>
      <c r="C28" s="137" t="s">
        <v>243</v>
      </c>
      <c r="D28" s="126"/>
      <c r="E28" s="127"/>
    </row>
    <row r="29" spans="1:5" s="120" customFormat="1" x14ac:dyDescent="0.2">
      <c r="A29" s="132" t="s">
        <v>113</v>
      </c>
      <c r="B29" s="136">
        <v>1465</v>
      </c>
      <c r="C29" s="138" t="s">
        <v>245</v>
      </c>
      <c r="D29" s="126"/>
      <c r="E29" s="127"/>
    </row>
    <row r="30" spans="1:5" s="120" customFormat="1" x14ac:dyDescent="0.2">
      <c r="A30" s="132" t="s">
        <v>113</v>
      </c>
      <c r="B30" s="136">
        <v>1465</v>
      </c>
      <c r="C30" s="135" t="s">
        <v>246</v>
      </c>
      <c r="D30" s="126"/>
      <c r="E30" s="127"/>
    </row>
    <row r="31" spans="1:5" s="120" customFormat="1" x14ac:dyDescent="0.2">
      <c r="A31" s="132" t="s">
        <v>113</v>
      </c>
      <c r="B31" s="136">
        <v>1465</v>
      </c>
      <c r="C31" s="135" t="s">
        <v>247</v>
      </c>
      <c r="D31" s="126"/>
      <c r="E31" s="127"/>
    </row>
    <row r="32" spans="1:5" s="120" customFormat="1" x14ac:dyDescent="0.2">
      <c r="A32" s="124" t="s">
        <v>113</v>
      </c>
      <c r="B32" s="136">
        <v>1422</v>
      </c>
      <c r="C32" s="135" t="s">
        <v>197</v>
      </c>
      <c r="D32" s="128"/>
      <c r="E32" s="127"/>
    </row>
    <row r="33" spans="1:5" s="120" customFormat="1" x14ac:dyDescent="0.2">
      <c r="A33" s="124" t="s">
        <v>113</v>
      </c>
      <c r="B33" s="136">
        <v>1422</v>
      </c>
      <c r="C33" s="135" t="s">
        <v>259</v>
      </c>
      <c r="D33" s="128"/>
      <c r="E33" s="127"/>
    </row>
    <row r="34" spans="1:5" s="120" customFormat="1" x14ac:dyDescent="0.2">
      <c r="A34" s="124" t="s">
        <v>113</v>
      </c>
      <c r="B34" s="136">
        <v>1422</v>
      </c>
      <c r="C34" s="135" t="s">
        <v>198</v>
      </c>
      <c r="D34" s="128"/>
      <c r="E34" s="127"/>
    </row>
    <row r="35" spans="1:5" s="120" customFormat="1" x14ac:dyDescent="0.2">
      <c r="A35" s="124" t="s">
        <v>113</v>
      </c>
      <c r="B35" s="136">
        <v>1333</v>
      </c>
      <c r="C35" s="135" t="s">
        <v>260</v>
      </c>
      <c r="D35" s="128"/>
      <c r="E35" s="127"/>
    </row>
    <row r="36" spans="1:5" s="120" customFormat="1" x14ac:dyDescent="0.2">
      <c r="A36" s="124" t="s">
        <v>113</v>
      </c>
      <c r="B36" s="136">
        <v>1125</v>
      </c>
      <c r="C36" s="135" t="s">
        <v>262</v>
      </c>
      <c r="D36" s="130"/>
      <c r="E36" s="127"/>
    </row>
    <row r="37" spans="1:5" s="120" customFormat="1" x14ac:dyDescent="0.2">
      <c r="A37" s="124" t="s">
        <v>113</v>
      </c>
      <c r="B37" s="136">
        <v>1062</v>
      </c>
      <c r="C37" s="135" t="s">
        <v>114</v>
      </c>
      <c r="D37" s="128"/>
      <c r="E37" s="127"/>
    </row>
    <row r="38" spans="1:5" s="120" customFormat="1" x14ac:dyDescent="0.2">
      <c r="A38" s="124" t="s">
        <v>113</v>
      </c>
      <c r="B38" s="136">
        <v>1062</v>
      </c>
      <c r="C38" s="135" t="s">
        <v>208</v>
      </c>
      <c r="D38" s="128"/>
      <c r="E38" s="127"/>
    </row>
    <row r="39" spans="1:5" s="120" customFormat="1" x14ac:dyDescent="0.2">
      <c r="A39" s="124" t="s">
        <v>113</v>
      </c>
      <c r="B39" s="136">
        <v>1062</v>
      </c>
      <c r="C39" s="135" t="s">
        <v>209</v>
      </c>
      <c r="D39" s="130"/>
      <c r="E39" s="127"/>
    </row>
    <row r="40" spans="1:5" s="120" customFormat="1" x14ac:dyDescent="0.2">
      <c r="A40" s="124" t="s">
        <v>113</v>
      </c>
      <c r="B40" s="136">
        <v>1062</v>
      </c>
      <c r="C40" s="135" t="s">
        <v>210</v>
      </c>
      <c r="D40" s="130"/>
      <c r="E40" s="127"/>
    </row>
    <row r="41" spans="1:5" s="120" customFormat="1" x14ac:dyDescent="0.2">
      <c r="A41" s="124" t="s">
        <v>113</v>
      </c>
      <c r="B41" s="136">
        <v>1062</v>
      </c>
      <c r="C41" s="135" t="s">
        <v>211</v>
      </c>
      <c r="D41" s="130"/>
      <c r="E41" s="127"/>
    </row>
    <row r="42" spans="1:5" s="120" customFormat="1" x14ac:dyDescent="0.2">
      <c r="A42" s="124" t="s">
        <v>113</v>
      </c>
      <c r="B42" s="136">
        <v>1062</v>
      </c>
      <c r="C42" s="135" t="s">
        <v>115</v>
      </c>
      <c r="D42" s="130"/>
      <c r="E42" s="127"/>
    </row>
    <row r="43" spans="1:5" s="120" customFormat="1" x14ac:dyDescent="0.2">
      <c r="A43" s="124" t="s">
        <v>113</v>
      </c>
      <c r="B43" s="136">
        <v>1062</v>
      </c>
      <c r="C43" s="135" t="s">
        <v>212</v>
      </c>
      <c r="D43" s="128"/>
      <c r="E43" s="127"/>
    </row>
    <row r="44" spans="1:5" x14ac:dyDescent="0.2">
      <c r="A44" s="219"/>
      <c r="B44" s="219"/>
      <c r="C44" s="219"/>
      <c r="D44" s="219"/>
      <c r="E44" s="219"/>
    </row>
    <row r="45" spans="1:5" s="120" customFormat="1" x14ac:dyDescent="0.2">
      <c r="A45" s="132" t="s">
        <v>116</v>
      </c>
      <c r="B45" s="136">
        <v>1515</v>
      </c>
      <c r="C45" s="135" t="s">
        <v>248</v>
      </c>
      <c r="D45" s="128"/>
      <c r="E45" s="127"/>
    </row>
    <row r="46" spans="1:5" s="120" customFormat="1" x14ac:dyDescent="0.2">
      <c r="A46" s="132" t="s">
        <v>116</v>
      </c>
      <c r="B46" s="136">
        <v>1515</v>
      </c>
      <c r="C46" s="135" t="s">
        <v>250</v>
      </c>
      <c r="D46" s="128"/>
      <c r="E46" s="127"/>
    </row>
    <row r="47" spans="1:5" s="120" customFormat="1" x14ac:dyDescent="0.2">
      <c r="A47" s="133" t="s">
        <v>116</v>
      </c>
      <c r="B47" s="136">
        <v>1507</v>
      </c>
      <c r="C47" s="135" t="s">
        <v>263</v>
      </c>
      <c r="D47" s="128"/>
      <c r="E47" s="127"/>
    </row>
    <row r="48" spans="1:5" x14ac:dyDescent="0.2">
      <c r="A48" s="132" t="s">
        <v>116</v>
      </c>
      <c r="B48" s="136">
        <v>1465</v>
      </c>
      <c r="C48" s="135" t="s">
        <v>226</v>
      </c>
      <c r="D48" s="126"/>
      <c r="E48" s="127"/>
    </row>
    <row r="49" spans="1:5" x14ac:dyDescent="0.2">
      <c r="A49" s="132" t="s">
        <v>116</v>
      </c>
      <c r="B49" s="136">
        <v>1465</v>
      </c>
      <c r="C49" s="135" t="s">
        <v>227</v>
      </c>
      <c r="D49" s="126"/>
      <c r="E49" s="127"/>
    </row>
    <row r="50" spans="1:5" s="120" customFormat="1" ht="25.5" x14ac:dyDescent="0.2">
      <c r="A50" s="124" t="s">
        <v>116</v>
      </c>
      <c r="B50" s="134" t="s">
        <v>200</v>
      </c>
      <c r="C50" s="135" t="s">
        <v>201</v>
      </c>
      <c r="D50" s="126"/>
      <c r="E50" s="127"/>
    </row>
    <row r="51" spans="1:5" s="120" customFormat="1" x14ac:dyDescent="0.2">
      <c r="A51" s="124" t="s">
        <v>116</v>
      </c>
      <c r="B51" s="136">
        <v>1333</v>
      </c>
      <c r="C51" s="135" t="s">
        <v>202</v>
      </c>
      <c r="D51" s="126"/>
      <c r="E51" s="127"/>
    </row>
    <row r="52" spans="1:5" s="120" customFormat="1" x14ac:dyDescent="0.2">
      <c r="A52" s="124" t="s">
        <v>116</v>
      </c>
      <c r="B52" s="136">
        <v>1333</v>
      </c>
      <c r="C52" s="135" t="s">
        <v>203</v>
      </c>
      <c r="D52" s="126"/>
      <c r="E52" s="127"/>
    </row>
    <row r="53" spans="1:5" s="120" customFormat="1" x14ac:dyDescent="0.2">
      <c r="A53" s="124" t="s">
        <v>116</v>
      </c>
      <c r="B53" s="136">
        <v>1333</v>
      </c>
      <c r="C53" s="135" t="s">
        <v>205</v>
      </c>
      <c r="D53" s="126"/>
      <c r="E53" s="127"/>
    </row>
    <row r="54" spans="1:5" s="120" customFormat="1" x14ac:dyDescent="0.2">
      <c r="A54" s="124" t="s">
        <v>116</v>
      </c>
      <c r="B54" s="136">
        <v>1333</v>
      </c>
      <c r="C54" s="135" t="s">
        <v>206</v>
      </c>
      <c r="D54" s="126"/>
      <c r="E54" s="127"/>
    </row>
    <row r="55" spans="1:5" s="120" customFormat="1" x14ac:dyDescent="0.2">
      <c r="A55" s="124" t="s">
        <v>116</v>
      </c>
      <c r="B55" s="136">
        <v>1333</v>
      </c>
      <c r="C55" s="135" t="s">
        <v>207</v>
      </c>
      <c r="D55" s="126"/>
      <c r="E55" s="127"/>
    </row>
    <row r="56" spans="1:5" x14ac:dyDescent="0.2">
      <c r="A56" s="219"/>
      <c r="B56" s="219"/>
      <c r="C56" s="219"/>
      <c r="D56" s="219"/>
      <c r="E56" s="219"/>
    </row>
    <row r="57" spans="1:5" ht="30.95" customHeight="1" x14ac:dyDescent="0.2">
      <c r="A57" s="125" t="s">
        <v>0</v>
      </c>
      <c r="B57" s="143"/>
      <c r="C57" s="143" t="s">
        <v>111</v>
      </c>
      <c r="D57" s="191" t="s">
        <v>112</v>
      </c>
      <c r="E57" s="191"/>
    </row>
    <row r="58" spans="1:5" s="120" customFormat="1" x14ac:dyDescent="0.2">
      <c r="A58" s="217" t="s">
        <v>117</v>
      </c>
      <c r="B58" s="136">
        <v>1465</v>
      </c>
      <c r="C58" s="139" t="s">
        <v>195</v>
      </c>
      <c r="D58" s="126"/>
      <c r="E58" s="127"/>
    </row>
    <row r="59" spans="1:5" s="120" customFormat="1" x14ac:dyDescent="0.2">
      <c r="A59" s="217"/>
      <c r="B59" s="136">
        <v>1465</v>
      </c>
      <c r="C59" s="135" t="s">
        <v>261</v>
      </c>
      <c r="D59" s="130"/>
      <c r="E59" s="127"/>
    </row>
    <row r="60" spans="1:5" s="120" customFormat="1" x14ac:dyDescent="0.2">
      <c r="A60" s="217"/>
      <c r="B60" s="136">
        <v>1465</v>
      </c>
      <c r="C60" s="135" t="s">
        <v>246</v>
      </c>
      <c r="D60" s="126"/>
      <c r="E60" s="127"/>
    </row>
    <row r="61" spans="1:5" s="120" customFormat="1" x14ac:dyDescent="0.2">
      <c r="A61" s="217"/>
      <c r="B61" s="136">
        <v>1507</v>
      </c>
      <c r="C61" s="135" t="s">
        <v>263</v>
      </c>
      <c r="D61" s="126"/>
      <c r="E61" s="127"/>
    </row>
    <row r="62" spans="1:5" s="120" customFormat="1" x14ac:dyDescent="0.2">
      <c r="A62" s="217"/>
      <c r="B62" s="136">
        <v>1333</v>
      </c>
      <c r="C62" s="135" t="s">
        <v>266</v>
      </c>
      <c r="D62" s="128"/>
      <c r="E62" s="127"/>
    </row>
    <row r="63" spans="1:5" s="120" customFormat="1" x14ac:dyDescent="0.2">
      <c r="A63" s="217"/>
      <c r="B63" s="136">
        <v>1062</v>
      </c>
      <c r="C63" s="139" t="s">
        <v>118</v>
      </c>
      <c r="D63" s="126"/>
      <c r="E63" s="127"/>
    </row>
    <row r="64" spans="1:5" x14ac:dyDescent="0.2">
      <c r="A64" s="219"/>
      <c r="B64" s="219"/>
      <c r="C64" s="219"/>
      <c r="D64" s="219"/>
      <c r="E64" s="219"/>
    </row>
    <row r="65" spans="1:5" s="120" customFormat="1" x14ac:dyDescent="0.2">
      <c r="A65" s="215" t="s">
        <v>119</v>
      </c>
      <c r="B65" s="136">
        <v>1465</v>
      </c>
      <c r="C65" s="139" t="s">
        <v>196</v>
      </c>
      <c r="D65" s="126"/>
      <c r="E65" s="127"/>
    </row>
    <row r="66" spans="1:5" s="120" customFormat="1" x14ac:dyDescent="0.2">
      <c r="A66" s="220"/>
      <c r="B66" s="136">
        <v>1465</v>
      </c>
      <c r="C66" s="135" t="s">
        <v>261</v>
      </c>
      <c r="D66" s="130"/>
      <c r="E66" s="127"/>
    </row>
    <row r="67" spans="1:5" s="120" customFormat="1" x14ac:dyDescent="0.2">
      <c r="A67" s="220"/>
      <c r="B67" s="136">
        <v>1465</v>
      </c>
      <c r="C67" s="135" t="s">
        <v>246</v>
      </c>
      <c r="D67" s="126"/>
      <c r="E67" s="127"/>
    </row>
    <row r="68" spans="1:5" s="120" customFormat="1" x14ac:dyDescent="0.2">
      <c r="A68" s="220"/>
      <c r="B68" s="136">
        <v>1507</v>
      </c>
      <c r="C68" s="135" t="s">
        <v>263</v>
      </c>
      <c r="D68" s="126"/>
      <c r="E68" s="127"/>
    </row>
    <row r="69" spans="1:5" s="120" customFormat="1" x14ac:dyDescent="0.2">
      <c r="A69" s="220"/>
      <c r="B69" s="136">
        <v>1333</v>
      </c>
      <c r="C69" s="135" t="s">
        <v>266</v>
      </c>
      <c r="D69" s="128"/>
      <c r="E69" s="127"/>
    </row>
    <row r="70" spans="1:5" s="120" customFormat="1" x14ac:dyDescent="0.2">
      <c r="A70" s="220"/>
      <c r="B70" s="136">
        <v>1062</v>
      </c>
      <c r="C70" s="139" t="s">
        <v>118</v>
      </c>
      <c r="D70" s="126"/>
      <c r="E70" s="127"/>
    </row>
    <row r="71" spans="1:5" s="120" customFormat="1" x14ac:dyDescent="0.2">
      <c r="A71" s="216"/>
      <c r="B71" s="136">
        <v>1333</v>
      </c>
      <c r="C71" s="139" t="s">
        <v>214</v>
      </c>
      <c r="D71" s="126"/>
      <c r="E71" s="127"/>
    </row>
    <row r="72" spans="1:5" x14ac:dyDescent="0.2">
      <c r="A72" s="219" t="s">
        <v>204</v>
      </c>
      <c r="B72" s="219"/>
      <c r="C72" s="219"/>
      <c r="D72" s="219"/>
      <c r="E72" s="219"/>
    </row>
    <row r="73" spans="1:5" s="120" customFormat="1" ht="15.75" customHeight="1" x14ac:dyDescent="0.2">
      <c r="A73" s="215" t="s">
        <v>120</v>
      </c>
      <c r="B73" s="134">
        <v>1465</v>
      </c>
      <c r="C73" s="139" t="s">
        <v>215</v>
      </c>
      <c r="D73" s="126"/>
      <c r="E73" s="127"/>
    </row>
    <row r="74" spans="1:5" s="120" customFormat="1" x14ac:dyDescent="0.2">
      <c r="A74" s="220"/>
      <c r="B74" s="136">
        <v>1465</v>
      </c>
      <c r="C74" s="135" t="s">
        <v>261</v>
      </c>
      <c r="D74" s="126"/>
      <c r="E74" s="127"/>
    </row>
    <row r="75" spans="1:5" s="120" customFormat="1" x14ac:dyDescent="0.2">
      <c r="A75" s="220"/>
      <c r="B75" s="136">
        <v>1465</v>
      </c>
      <c r="C75" s="135" t="s">
        <v>246</v>
      </c>
      <c r="D75" s="126"/>
      <c r="E75" s="127"/>
    </row>
    <row r="76" spans="1:5" s="120" customFormat="1" x14ac:dyDescent="0.2">
      <c r="A76" s="220"/>
      <c r="B76" s="136">
        <v>1507</v>
      </c>
      <c r="C76" s="135" t="s">
        <v>263</v>
      </c>
      <c r="D76" s="126"/>
      <c r="E76" s="127"/>
    </row>
    <row r="77" spans="1:5" s="120" customFormat="1" x14ac:dyDescent="0.2">
      <c r="A77" s="220"/>
      <c r="B77" s="136">
        <v>1333</v>
      </c>
      <c r="C77" s="135" t="s">
        <v>266</v>
      </c>
      <c r="D77" s="128"/>
      <c r="E77" s="127"/>
    </row>
    <row r="78" spans="1:5" s="120" customFormat="1" x14ac:dyDescent="0.2">
      <c r="A78" s="220"/>
      <c r="B78" s="136">
        <v>1062</v>
      </c>
      <c r="C78" s="139" t="s">
        <v>118</v>
      </c>
      <c r="D78" s="126"/>
      <c r="E78" s="127"/>
    </row>
    <row r="79" spans="1:5" s="120" customFormat="1" x14ac:dyDescent="0.2">
      <c r="A79" s="216"/>
      <c r="B79" s="136">
        <v>1062</v>
      </c>
      <c r="C79" s="139" t="s">
        <v>115</v>
      </c>
      <c r="D79" s="126"/>
      <c r="E79" s="127"/>
    </row>
    <row r="80" spans="1:5" x14ac:dyDescent="0.2">
      <c r="A80" s="219"/>
      <c r="B80" s="219"/>
      <c r="C80" s="219"/>
      <c r="D80" s="219"/>
      <c r="E80" s="219"/>
    </row>
    <row r="81" spans="1:5" s="120" customFormat="1" x14ac:dyDescent="0.2">
      <c r="A81" s="217" t="s">
        <v>121</v>
      </c>
      <c r="B81" s="136">
        <v>1465</v>
      </c>
      <c r="C81" s="139" t="s">
        <v>194</v>
      </c>
      <c r="D81" s="126"/>
      <c r="E81" s="127"/>
    </row>
    <row r="82" spans="1:5" s="120" customFormat="1" x14ac:dyDescent="0.2">
      <c r="A82" s="217"/>
      <c r="B82" s="136">
        <v>1465</v>
      </c>
      <c r="C82" s="135" t="s">
        <v>261</v>
      </c>
      <c r="D82" s="126"/>
      <c r="E82" s="127"/>
    </row>
    <row r="83" spans="1:5" s="120" customFormat="1" x14ac:dyDescent="0.2">
      <c r="A83" s="217"/>
      <c r="B83" s="136">
        <v>1465</v>
      </c>
      <c r="C83" s="135" t="s">
        <v>246</v>
      </c>
      <c r="D83" s="126"/>
      <c r="E83" s="127"/>
    </row>
    <row r="84" spans="1:5" s="120" customFormat="1" x14ac:dyDescent="0.2">
      <c r="A84" s="217"/>
      <c r="B84" s="136">
        <v>1507</v>
      </c>
      <c r="C84" s="135" t="s">
        <v>263</v>
      </c>
      <c r="D84" s="126"/>
      <c r="E84" s="127"/>
    </row>
    <row r="85" spans="1:5" s="120" customFormat="1" x14ac:dyDescent="0.2">
      <c r="A85" s="217"/>
      <c r="B85" s="136">
        <v>1422</v>
      </c>
      <c r="C85" s="135" t="s">
        <v>199</v>
      </c>
      <c r="D85" s="126"/>
      <c r="E85" s="127"/>
    </row>
    <row r="86" spans="1:5" s="120" customFormat="1" x14ac:dyDescent="0.2">
      <c r="A86" s="217"/>
      <c r="B86" s="136">
        <v>1333</v>
      </c>
      <c r="C86" s="135" t="s">
        <v>213</v>
      </c>
      <c r="D86" s="128"/>
      <c r="E86" s="127"/>
    </row>
    <row r="87" spans="1:5" s="120" customFormat="1" x14ac:dyDescent="0.2">
      <c r="A87" s="217"/>
      <c r="B87" s="136">
        <v>1333</v>
      </c>
      <c r="C87" s="135" t="s">
        <v>122</v>
      </c>
      <c r="D87" s="128"/>
      <c r="E87" s="127"/>
    </row>
    <row r="88" spans="1:5" s="120" customFormat="1" x14ac:dyDescent="0.2">
      <c r="A88" s="217"/>
      <c r="B88" s="136">
        <v>1333</v>
      </c>
      <c r="C88" s="135" t="s">
        <v>205</v>
      </c>
      <c r="D88" s="128"/>
      <c r="E88" s="127"/>
    </row>
    <row r="89" spans="1:5" s="120" customFormat="1" x14ac:dyDescent="0.2">
      <c r="A89" s="217"/>
      <c r="B89" s="136">
        <v>1333</v>
      </c>
      <c r="C89" s="135" t="s">
        <v>266</v>
      </c>
      <c r="D89" s="128"/>
      <c r="E89" s="127"/>
    </row>
    <row r="90" spans="1:5" s="120" customFormat="1" x14ac:dyDescent="0.2">
      <c r="A90" s="217"/>
      <c r="B90" s="136">
        <v>1062</v>
      </c>
      <c r="C90" s="135" t="s">
        <v>118</v>
      </c>
      <c r="D90" s="126"/>
      <c r="E90" s="127"/>
    </row>
    <row r="91" spans="1:5" s="120" customFormat="1" x14ac:dyDescent="0.2">
      <c r="A91" s="217"/>
      <c r="B91" s="136">
        <v>1062</v>
      </c>
      <c r="C91" s="135" t="s">
        <v>115</v>
      </c>
      <c r="D91" s="126"/>
      <c r="E91" s="127"/>
    </row>
    <row r="92" spans="1:5" x14ac:dyDescent="0.2">
      <c r="A92" s="219"/>
      <c r="B92" s="219"/>
      <c r="C92" s="219"/>
      <c r="D92" s="219"/>
      <c r="E92" s="219"/>
    </row>
    <row r="93" spans="1:5" s="120" customFormat="1" x14ac:dyDescent="0.2">
      <c r="A93" s="217" t="s">
        <v>123</v>
      </c>
      <c r="B93" s="134">
        <v>1506</v>
      </c>
      <c r="C93" s="135" t="s">
        <v>254</v>
      </c>
      <c r="D93" s="126"/>
      <c r="E93" s="127"/>
    </row>
    <row r="94" spans="1:5" s="120" customFormat="1" x14ac:dyDescent="0.2">
      <c r="A94" s="217"/>
      <c r="B94" s="136">
        <v>1465</v>
      </c>
      <c r="C94" s="135" t="s">
        <v>261</v>
      </c>
      <c r="D94" s="126"/>
      <c r="E94" s="127"/>
    </row>
    <row r="95" spans="1:5" s="120" customFormat="1" ht="13.9" customHeight="1" x14ac:dyDescent="0.2">
      <c r="A95" s="217"/>
      <c r="B95" s="136">
        <v>1465</v>
      </c>
      <c r="C95" s="135" t="s">
        <v>246</v>
      </c>
      <c r="D95" s="126"/>
      <c r="E95" s="127"/>
    </row>
    <row r="96" spans="1:5" s="120" customFormat="1" ht="13.9" customHeight="1" x14ac:dyDescent="0.2">
      <c r="A96" s="217"/>
      <c r="B96" s="136">
        <v>1507</v>
      </c>
      <c r="C96" s="135" t="s">
        <v>263</v>
      </c>
      <c r="D96" s="126"/>
      <c r="E96" s="127"/>
    </row>
    <row r="97" spans="1:5" s="120" customFormat="1" x14ac:dyDescent="0.2">
      <c r="A97" s="217"/>
      <c r="B97" s="136">
        <v>1333</v>
      </c>
      <c r="C97" s="135" t="s">
        <v>266</v>
      </c>
      <c r="D97" s="128"/>
      <c r="E97" s="127"/>
    </row>
    <row r="98" spans="1:5" s="120" customFormat="1" x14ac:dyDescent="0.2">
      <c r="A98" s="217"/>
      <c r="B98" s="136">
        <v>1062</v>
      </c>
      <c r="C98" s="135" t="s">
        <v>118</v>
      </c>
      <c r="D98" s="126"/>
      <c r="E98" s="127"/>
    </row>
    <row r="99" spans="1:5" x14ac:dyDescent="0.2">
      <c r="A99" s="219"/>
      <c r="B99" s="219"/>
      <c r="C99" s="219"/>
      <c r="D99" s="219"/>
      <c r="E99" s="219"/>
    </row>
    <row r="100" spans="1:5" s="120" customFormat="1" x14ac:dyDescent="0.2">
      <c r="A100" s="217" t="s">
        <v>124</v>
      </c>
      <c r="B100" s="134">
        <v>1506</v>
      </c>
      <c r="C100" s="135" t="s">
        <v>255</v>
      </c>
      <c r="D100" s="126"/>
      <c r="E100" s="127"/>
    </row>
    <row r="101" spans="1:5" s="120" customFormat="1" x14ac:dyDescent="0.2">
      <c r="A101" s="217"/>
      <c r="B101" s="136">
        <v>1465</v>
      </c>
      <c r="C101" s="135" t="s">
        <v>261</v>
      </c>
      <c r="D101" s="126"/>
      <c r="E101" s="127"/>
    </row>
    <row r="102" spans="1:5" s="120" customFormat="1" x14ac:dyDescent="0.2">
      <c r="A102" s="217"/>
      <c r="B102" s="136">
        <v>1465</v>
      </c>
      <c r="C102" s="135" t="s">
        <v>246</v>
      </c>
      <c r="D102" s="126"/>
      <c r="E102" s="127"/>
    </row>
    <row r="103" spans="1:5" s="120" customFormat="1" x14ac:dyDescent="0.2">
      <c r="A103" s="217"/>
      <c r="B103" s="136">
        <v>1422</v>
      </c>
      <c r="C103" s="135" t="s">
        <v>265</v>
      </c>
      <c r="D103" s="126"/>
      <c r="E103" s="127"/>
    </row>
    <row r="104" spans="1:5" s="120" customFormat="1" x14ac:dyDescent="0.2">
      <c r="A104" s="217"/>
      <c r="B104" s="136">
        <v>1333</v>
      </c>
      <c r="C104" s="135" t="s">
        <v>260</v>
      </c>
      <c r="D104" s="128"/>
      <c r="E104" s="127"/>
    </row>
    <row r="105" spans="1:5" s="120" customFormat="1" x14ac:dyDescent="0.2">
      <c r="A105" s="217"/>
      <c r="B105" s="136">
        <v>1062</v>
      </c>
      <c r="C105" s="135" t="s">
        <v>118</v>
      </c>
      <c r="D105" s="126"/>
      <c r="E105" s="127"/>
    </row>
    <row r="106" spans="1:5" x14ac:dyDescent="0.2">
      <c r="A106" s="219"/>
      <c r="B106" s="219"/>
      <c r="C106" s="219"/>
      <c r="D106" s="219"/>
      <c r="E106" s="219"/>
    </row>
    <row r="107" spans="1:5" s="120" customFormat="1" x14ac:dyDescent="0.2">
      <c r="A107" s="217" t="s">
        <v>125</v>
      </c>
      <c r="B107" s="134">
        <v>1506</v>
      </c>
      <c r="C107" s="135" t="s">
        <v>252</v>
      </c>
      <c r="D107" s="126"/>
      <c r="E107" s="127"/>
    </row>
    <row r="108" spans="1:5" s="120" customFormat="1" x14ac:dyDescent="0.2">
      <c r="A108" s="217"/>
      <c r="B108" s="136">
        <v>1465</v>
      </c>
      <c r="C108" s="135" t="s">
        <v>261</v>
      </c>
      <c r="D108" s="126"/>
      <c r="E108" s="127"/>
    </row>
    <row r="109" spans="1:5" s="120" customFormat="1" x14ac:dyDescent="0.2">
      <c r="A109" s="217"/>
      <c r="B109" s="136">
        <v>1465</v>
      </c>
      <c r="C109" s="135" t="s">
        <v>246</v>
      </c>
      <c r="D109" s="126"/>
      <c r="E109" s="127"/>
    </row>
    <row r="110" spans="1:5" s="120" customFormat="1" x14ac:dyDescent="0.2">
      <c r="A110" s="217"/>
      <c r="B110" s="136">
        <v>1507</v>
      </c>
      <c r="C110" s="135" t="s">
        <v>263</v>
      </c>
      <c r="D110" s="126"/>
      <c r="E110" s="127"/>
    </row>
    <row r="111" spans="1:5" s="120" customFormat="1" x14ac:dyDescent="0.2">
      <c r="A111" s="217"/>
      <c r="B111" s="136">
        <v>1333</v>
      </c>
      <c r="C111" s="135" t="s">
        <v>260</v>
      </c>
      <c r="D111" s="128"/>
      <c r="E111" s="127"/>
    </row>
    <row r="112" spans="1:5" s="120" customFormat="1" x14ac:dyDescent="0.2">
      <c r="A112" s="217"/>
      <c r="B112" s="136">
        <v>1062</v>
      </c>
      <c r="C112" s="135" t="s">
        <v>118</v>
      </c>
      <c r="D112" s="126"/>
      <c r="E112" s="127"/>
    </row>
    <row r="113" spans="1:5" x14ac:dyDescent="0.2">
      <c r="A113" s="219"/>
      <c r="B113" s="219"/>
      <c r="C113" s="219"/>
      <c r="D113" s="219"/>
      <c r="E113" s="219"/>
    </row>
    <row r="114" spans="1:5" s="120" customFormat="1" x14ac:dyDescent="0.2">
      <c r="A114" s="217" t="s">
        <v>126</v>
      </c>
      <c r="B114" s="134">
        <v>1506</v>
      </c>
      <c r="C114" s="135" t="s">
        <v>256</v>
      </c>
      <c r="D114" s="126"/>
      <c r="E114" s="127"/>
    </row>
    <row r="115" spans="1:5" s="120" customFormat="1" x14ac:dyDescent="0.2">
      <c r="A115" s="217"/>
      <c r="B115" s="136">
        <v>1465</v>
      </c>
      <c r="C115" s="135" t="s">
        <v>261</v>
      </c>
      <c r="D115" s="126"/>
      <c r="E115" s="127"/>
    </row>
    <row r="116" spans="1:5" s="120" customFormat="1" x14ac:dyDescent="0.2">
      <c r="A116" s="217"/>
      <c r="B116" s="136">
        <v>1465</v>
      </c>
      <c r="C116" s="135" t="s">
        <v>246</v>
      </c>
      <c r="D116" s="126"/>
      <c r="E116" s="127"/>
    </row>
    <row r="117" spans="1:5" s="120" customFormat="1" x14ac:dyDescent="0.2">
      <c r="A117" s="217"/>
      <c r="B117" s="136">
        <v>1507</v>
      </c>
      <c r="C117" s="135" t="s">
        <v>263</v>
      </c>
      <c r="D117" s="126"/>
      <c r="E117" s="127"/>
    </row>
    <row r="118" spans="1:5" s="120" customFormat="1" x14ac:dyDescent="0.2">
      <c r="A118" s="217"/>
      <c r="B118" s="136">
        <v>1333</v>
      </c>
      <c r="C118" s="135" t="s">
        <v>260</v>
      </c>
      <c r="D118" s="128"/>
      <c r="E118" s="127"/>
    </row>
    <row r="119" spans="1:5" s="120" customFormat="1" x14ac:dyDescent="0.2">
      <c r="A119" s="217"/>
      <c r="B119" s="136">
        <v>1062</v>
      </c>
      <c r="C119" s="135" t="s">
        <v>118</v>
      </c>
      <c r="D119" s="126"/>
      <c r="E119" s="127"/>
    </row>
    <row r="120" spans="1:5" x14ac:dyDescent="0.2">
      <c r="A120" s="219"/>
      <c r="B120" s="219"/>
      <c r="C120" s="219"/>
      <c r="D120" s="219"/>
      <c r="E120" s="219"/>
    </row>
    <row r="121" spans="1:5" s="120" customFormat="1" x14ac:dyDescent="0.2">
      <c r="A121" s="217" t="s">
        <v>127</v>
      </c>
      <c r="B121" s="134">
        <v>1506</v>
      </c>
      <c r="C121" s="135" t="s">
        <v>257</v>
      </c>
      <c r="D121" s="126"/>
      <c r="E121" s="127"/>
    </row>
    <row r="122" spans="1:5" s="120" customFormat="1" x14ac:dyDescent="0.2">
      <c r="A122" s="217"/>
      <c r="B122" s="134">
        <v>1465</v>
      </c>
      <c r="C122" s="135" t="s">
        <v>238</v>
      </c>
      <c r="D122" s="126"/>
      <c r="E122" s="127"/>
    </row>
    <row r="123" spans="1:5" s="120" customFormat="1" x14ac:dyDescent="0.2">
      <c r="A123" s="217"/>
      <c r="B123" s="136">
        <v>1465</v>
      </c>
      <c r="C123" s="135" t="s">
        <v>261</v>
      </c>
      <c r="D123" s="126"/>
      <c r="E123" s="127"/>
    </row>
    <row r="124" spans="1:5" s="120" customFormat="1" x14ac:dyDescent="0.2">
      <c r="A124" s="217"/>
      <c r="B124" s="136">
        <v>1465</v>
      </c>
      <c r="C124" s="135" t="s">
        <v>246</v>
      </c>
      <c r="D124" s="126"/>
      <c r="E124" s="127"/>
    </row>
    <row r="125" spans="1:5" s="120" customFormat="1" x14ac:dyDescent="0.2">
      <c r="A125" s="217"/>
      <c r="B125" s="136">
        <v>1507</v>
      </c>
      <c r="C125" s="135" t="s">
        <v>263</v>
      </c>
      <c r="D125" s="126"/>
      <c r="E125" s="127"/>
    </row>
    <row r="126" spans="1:5" s="120" customFormat="1" x14ac:dyDescent="0.2">
      <c r="A126" s="217"/>
      <c r="B126" s="136">
        <v>1333</v>
      </c>
      <c r="C126" s="135" t="s">
        <v>260</v>
      </c>
      <c r="D126" s="128"/>
      <c r="E126" s="127"/>
    </row>
    <row r="127" spans="1:5" s="120" customFormat="1" x14ac:dyDescent="0.2">
      <c r="A127" s="217"/>
      <c r="B127" s="136">
        <v>1062</v>
      </c>
      <c r="C127" s="135" t="s">
        <v>118</v>
      </c>
      <c r="D127" s="126"/>
      <c r="E127" s="127"/>
    </row>
    <row r="128" spans="1:5" x14ac:dyDescent="0.2">
      <c r="A128" s="219"/>
      <c r="B128" s="219"/>
      <c r="C128" s="219"/>
      <c r="D128" s="219"/>
      <c r="E128" s="219"/>
    </row>
    <row r="129" spans="1:5" s="120" customFormat="1" x14ac:dyDescent="0.2">
      <c r="A129" s="217" t="s">
        <v>128</v>
      </c>
      <c r="B129" s="134">
        <v>1506</v>
      </c>
      <c r="C129" s="135" t="s">
        <v>251</v>
      </c>
      <c r="D129" s="126"/>
      <c r="E129" s="127"/>
    </row>
    <row r="130" spans="1:5" s="120" customFormat="1" x14ac:dyDescent="0.2">
      <c r="A130" s="217"/>
      <c r="B130" s="136">
        <v>1465</v>
      </c>
      <c r="C130" s="135" t="s">
        <v>261</v>
      </c>
      <c r="D130" s="126"/>
      <c r="E130" s="127"/>
    </row>
    <row r="131" spans="1:5" s="120" customFormat="1" ht="13.9" customHeight="1" x14ac:dyDescent="0.2">
      <c r="A131" s="217"/>
      <c r="B131" s="136">
        <v>1465</v>
      </c>
      <c r="C131" s="135" t="s">
        <v>246</v>
      </c>
      <c r="D131" s="126"/>
      <c r="E131" s="127"/>
    </row>
    <row r="132" spans="1:5" s="120" customFormat="1" ht="13.9" customHeight="1" x14ac:dyDescent="0.2">
      <c r="A132" s="217"/>
      <c r="B132" s="136">
        <v>1507</v>
      </c>
      <c r="C132" s="135" t="s">
        <v>263</v>
      </c>
      <c r="D132" s="126"/>
      <c r="E132" s="127"/>
    </row>
    <row r="133" spans="1:5" s="120" customFormat="1" x14ac:dyDescent="0.2">
      <c r="A133" s="217"/>
      <c r="B133" s="136">
        <v>1333</v>
      </c>
      <c r="C133" s="135" t="s">
        <v>260</v>
      </c>
      <c r="D133" s="128"/>
      <c r="E133" s="127"/>
    </row>
    <row r="134" spans="1:5" s="120" customFormat="1" x14ac:dyDescent="0.2">
      <c r="A134" s="217"/>
      <c r="B134" s="136">
        <v>1062</v>
      </c>
      <c r="C134" s="135" t="s">
        <v>118</v>
      </c>
      <c r="D134" s="126"/>
      <c r="E134" s="127"/>
    </row>
    <row r="135" spans="1:5" x14ac:dyDescent="0.2">
      <c r="A135" s="218"/>
      <c r="B135" s="218"/>
      <c r="C135" s="218"/>
      <c r="D135" s="218"/>
      <c r="E135" s="218"/>
    </row>
    <row r="136" spans="1:5" s="120" customFormat="1" x14ac:dyDescent="0.2">
      <c r="A136" s="217" t="s">
        <v>129</v>
      </c>
      <c r="B136" s="134">
        <v>1506</v>
      </c>
      <c r="C136" s="135" t="s">
        <v>253</v>
      </c>
      <c r="D136" s="126"/>
      <c r="E136" s="127"/>
    </row>
    <row r="137" spans="1:5" s="120" customFormat="1" x14ac:dyDescent="0.2">
      <c r="A137" s="217"/>
      <c r="B137" s="136">
        <v>1465</v>
      </c>
      <c r="C137" s="135" t="s">
        <v>261</v>
      </c>
      <c r="D137" s="126"/>
      <c r="E137" s="127"/>
    </row>
    <row r="138" spans="1:5" s="120" customFormat="1" x14ac:dyDescent="0.2">
      <c r="A138" s="217"/>
      <c r="B138" s="134">
        <v>1465</v>
      </c>
      <c r="C138" s="135" t="s">
        <v>235</v>
      </c>
      <c r="D138" s="126"/>
      <c r="E138" s="127"/>
    </row>
    <row r="139" spans="1:5" s="120" customFormat="1" x14ac:dyDescent="0.2">
      <c r="A139" s="217"/>
      <c r="B139" s="134">
        <v>1465</v>
      </c>
      <c r="C139" s="135" t="s">
        <v>236</v>
      </c>
      <c r="D139" s="126"/>
      <c r="E139" s="127"/>
    </row>
    <row r="140" spans="1:5" s="120" customFormat="1" x14ac:dyDescent="0.2">
      <c r="A140" s="217"/>
      <c r="B140" s="136">
        <v>1465</v>
      </c>
      <c r="C140" s="135" t="s">
        <v>246</v>
      </c>
      <c r="D140" s="126"/>
      <c r="E140" s="127"/>
    </row>
    <row r="141" spans="1:5" s="120" customFormat="1" x14ac:dyDescent="0.2">
      <c r="A141" s="217"/>
      <c r="B141" s="136">
        <v>1507</v>
      </c>
      <c r="C141" s="135" t="s">
        <v>263</v>
      </c>
      <c r="D141" s="126"/>
      <c r="E141" s="127"/>
    </row>
    <row r="142" spans="1:5" s="120" customFormat="1" x14ac:dyDescent="0.2">
      <c r="A142" s="217"/>
      <c r="B142" s="136">
        <v>1333</v>
      </c>
      <c r="C142" s="135" t="s">
        <v>260</v>
      </c>
      <c r="D142" s="128"/>
      <c r="E142" s="127"/>
    </row>
    <row r="143" spans="1:5" s="120" customFormat="1" x14ac:dyDescent="0.2">
      <c r="A143" s="217"/>
      <c r="B143" s="136">
        <v>1062</v>
      </c>
      <c r="C143" s="135" t="s">
        <v>118</v>
      </c>
      <c r="D143" s="126"/>
      <c r="E143" s="127"/>
    </row>
    <row r="144" spans="1:5" x14ac:dyDescent="0.2">
      <c r="A144" s="218"/>
      <c r="B144" s="218"/>
      <c r="C144" s="218"/>
      <c r="D144" s="218"/>
      <c r="E144" s="218"/>
    </row>
    <row r="145" spans="1:5" s="120" customFormat="1" x14ac:dyDescent="0.2">
      <c r="A145" s="217" t="s">
        <v>130</v>
      </c>
      <c r="B145" s="134">
        <v>1506</v>
      </c>
      <c r="C145" s="135" t="s">
        <v>258</v>
      </c>
      <c r="D145" s="128"/>
      <c r="E145" s="127"/>
    </row>
    <row r="146" spans="1:5" s="120" customFormat="1" ht="25.5" x14ac:dyDescent="0.2">
      <c r="A146" s="217"/>
      <c r="B146" s="134">
        <v>1465</v>
      </c>
      <c r="C146" s="135" t="s">
        <v>237</v>
      </c>
      <c r="D146" s="128"/>
      <c r="E146" s="127"/>
    </row>
    <row r="147" spans="1:5" s="120" customFormat="1" x14ac:dyDescent="0.2">
      <c r="A147" s="217"/>
      <c r="B147" s="136">
        <v>1465</v>
      </c>
      <c r="C147" s="135" t="s">
        <v>261</v>
      </c>
      <c r="D147" s="126"/>
      <c r="E147" s="127"/>
    </row>
    <row r="148" spans="1:5" s="120" customFormat="1" x14ac:dyDescent="0.2">
      <c r="A148" s="217"/>
      <c r="B148" s="136">
        <v>1465</v>
      </c>
      <c r="C148" s="135" t="s">
        <v>246</v>
      </c>
      <c r="D148" s="128"/>
      <c r="E148" s="127"/>
    </row>
    <row r="149" spans="1:5" s="120" customFormat="1" x14ac:dyDescent="0.2">
      <c r="A149" s="217"/>
      <c r="B149" s="136">
        <v>1507</v>
      </c>
      <c r="C149" s="135" t="s">
        <v>263</v>
      </c>
      <c r="D149" s="128"/>
      <c r="E149" s="127"/>
    </row>
    <row r="150" spans="1:5" s="120" customFormat="1" x14ac:dyDescent="0.2">
      <c r="A150" s="217"/>
      <c r="B150" s="136">
        <v>1333</v>
      </c>
      <c r="C150" s="135" t="s">
        <v>216</v>
      </c>
      <c r="D150" s="128"/>
      <c r="E150" s="127"/>
    </row>
    <row r="151" spans="1:5" s="120" customFormat="1" x14ac:dyDescent="0.2">
      <c r="A151" s="217"/>
      <c r="B151" s="136">
        <v>1062</v>
      </c>
      <c r="C151" s="135" t="s">
        <v>118</v>
      </c>
      <c r="D151" s="126"/>
      <c r="E151" s="127"/>
    </row>
    <row r="152" spans="1:5" x14ac:dyDescent="0.2">
      <c r="A152" s="218"/>
      <c r="B152" s="218"/>
      <c r="C152" s="218"/>
      <c r="D152" s="218"/>
      <c r="E152" s="218"/>
    </row>
    <row r="153" spans="1:5" s="120" customFormat="1" ht="13.9" customHeight="1" x14ac:dyDescent="0.2">
      <c r="A153" s="217" t="s">
        <v>131</v>
      </c>
      <c r="B153" s="136">
        <v>1465</v>
      </c>
      <c r="C153" s="135" t="s">
        <v>223</v>
      </c>
      <c r="D153" s="126"/>
      <c r="E153" s="127"/>
    </row>
    <row r="154" spans="1:5" s="120" customFormat="1" x14ac:dyDescent="0.2">
      <c r="A154" s="217"/>
      <c r="B154" s="136">
        <v>1465</v>
      </c>
      <c r="C154" s="135" t="s">
        <v>261</v>
      </c>
      <c r="D154" s="126"/>
      <c r="E154" s="127"/>
    </row>
    <row r="155" spans="1:5" s="120" customFormat="1" ht="13.9" customHeight="1" x14ac:dyDescent="0.2">
      <c r="A155" s="217"/>
      <c r="B155" s="136">
        <v>1465</v>
      </c>
      <c r="C155" s="135" t="s">
        <v>246</v>
      </c>
      <c r="D155" s="126"/>
      <c r="E155" s="127"/>
    </row>
    <row r="156" spans="1:5" s="120" customFormat="1" ht="13.9" customHeight="1" x14ac:dyDescent="0.2">
      <c r="A156" s="217"/>
      <c r="B156" s="136">
        <v>1507</v>
      </c>
      <c r="C156" s="135" t="s">
        <v>263</v>
      </c>
      <c r="D156" s="126"/>
      <c r="E156" s="127"/>
    </row>
    <row r="157" spans="1:5" s="120" customFormat="1" x14ac:dyDescent="0.2">
      <c r="A157" s="217"/>
      <c r="B157" s="136">
        <v>1333</v>
      </c>
      <c r="C157" s="135" t="s">
        <v>260</v>
      </c>
      <c r="D157" s="128"/>
      <c r="E157" s="127"/>
    </row>
    <row r="158" spans="1:5" s="120" customFormat="1" x14ac:dyDescent="0.2">
      <c r="A158" s="217"/>
      <c r="B158" s="136">
        <v>1062</v>
      </c>
      <c r="C158" s="135" t="s">
        <v>118</v>
      </c>
      <c r="D158" s="126"/>
      <c r="E158" s="127"/>
    </row>
    <row r="159" spans="1:5" x14ac:dyDescent="0.2">
      <c r="A159" s="218"/>
      <c r="B159" s="218"/>
      <c r="C159" s="218"/>
      <c r="D159" s="218"/>
      <c r="E159" s="218"/>
    </row>
    <row r="160" spans="1:5" s="120" customFormat="1" ht="13.9" customHeight="1" x14ac:dyDescent="0.2">
      <c r="A160" s="217" t="s">
        <v>132</v>
      </c>
      <c r="B160" s="136">
        <v>1465</v>
      </c>
      <c r="C160" s="135" t="s">
        <v>224</v>
      </c>
      <c r="D160" s="126"/>
      <c r="E160" s="127"/>
    </row>
    <row r="161" spans="1:5" s="120" customFormat="1" x14ac:dyDescent="0.2">
      <c r="A161" s="217"/>
      <c r="B161" s="136">
        <v>1465</v>
      </c>
      <c r="C161" s="135" t="s">
        <v>261</v>
      </c>
      <c r="D161" s="126"/>
      <c r="E161" s="127"/>
    </row>
    <row r="162" spans="1:5" s="120" customFormat="1" ht="13.9" customHeight="1" x14ac:dyDescent="0.2">
      <c r="A162" s="217"/>
      <c r="B162" s="136">
        <v>1465</v>
      </c>
      <c r="C162" s="135" t="s">
        <v>246</v>
      </c>
      <c r="D162" s="126"/>
      <c r="E162" s="127"/>
    </row>
    <row r="163" spans="1:5" s="120" customFormat="1" ht="13.9" customHeight="1" x14ac:dyDescent="0.2">
      <c r="A163" s="217"/>
      <c r="B163" s="136">
        <v>1507</v>
      </c>
      <c r="C163" s="135" t="s">
        <v>263</v>
      </c>
      <c r="D163" s="126"/>
      <c r="E163" s="127"/>
    </row>
    <row r="164" spans="1:5" s="120" customFormat="1" x14ac:dyDescent="0.2">
      <c r="A164" s="217"/>
      <c r="B164" s="136">
        <v>1333</v>
      </c>
      <c r="C164" s="135" t="s">
        <v>260</v>
      </c>
      <c r="D164" s="128"/>
      <c r="E164" s="127"/>
    </row>
    <row r="165" spans="1:5" s="120" customFormat="1" x14ac:dyDescent="0.2">
      <c r="A165" s="217"/>
      <c r="B165" s="136">
        <v>1062</v>
      </c>
      <c r="C165" s="135" t="s">
        <v>118</v>
      </c>
      <c r="D165" s="126"/>
      <c r="E165" s="127"/>
    </row>
    <row r="166" spans="1:5" x14ac:dyDescent="0.2">
      <c r="A166" s="218"/>
      <c r="B166" s="218"/>
      <c r="C166" s="218"/>
      <c r="D166" s="218"/>
      <c r="E166" s="218"/>
    </row>
    <row r="167" spans="1:5" s="120" customFormat="1" x14ac:dyDescent="0.2">
      <c r="A167" s="217" t="s">
        <v>133</v>
      </c>
      <c r="B167" s="136">
        <v>1465</v>
      </c>
      <c r="C167" s="135" t="s">
        <v>225</v>
      </c>
      <c r="D167" s="126"/>
      <c r="E167" s="127"/>
    </row>
    <row r="168" spans="1:5" s="120" customFormat="1" x14ac:dyDescent="0.2">
      <c r="A168" s="217"/>
      <c r="B168" s="136">
        <v>1465</v>
      </c>
      <c r="C168" s="135" t="s">
        <v>230</v>
      </c>
      <c r="D168" s="126"/>
      <c r="E168" s="127"/>
    </row>
    <row r="169" spans="1:5" s="120" customFormat="1" x14ac:dyDescent="0.2">
      <c r="A169" s="217"/>
      <c r="B169" s="136">
        <v>1465</v>
      </c>
      <c r="C169" s="135" t="s">
        <v>232</v>
      </c>
      <c r="D169" s="126"/>
      <c r="E169" s="127"/>
    </row>
    <row r="170" spans="1:5" s="120" customFormat="1" x14ac:dyDescent="0.2">
      <c r="A170" s="217"/>
      <c r="B170" s="136">
        <v>1465</v>
      </c>
      <c r="C170" s="135" t="s">
        <v>261</v>
      </c>
      <c r="D170" s="126"/>
      <c r="E170" s="127"/>
    </row>
    <row r="171" spans="1:5" s="120" customFormat="1" x14ac:dyDescent="0.2">
      <c r="A171" s="217"/>
      <c r="B171" s="136">
        <v>1465</v>
      </c>
      <c r="C171" s="135" t="s">
        <v>246</v>
      </c>
      <c r="D171" s="126"/>
      <c r="E171" s="127"/>
    </row>
    <row r="172" spans="1:5" s="120" customFormat="1" x14ac:dyDescent="0.2">
      <c r="A172" s="217"/>
      <c r="B172" s="136">
        <v>1507</v>
      </c>
      <c r="C172" s="135" t="s">
        <v>263</v>
      </c>
      <c r="D172" s="126"/>
      <c r="E172" s="127"/>
    </row>
    <row r="173" spans="1:5" s="120" customFormat="1" x14ac:dyDescent="0.2">
      <c r="A173" s="217"/>
      <c r="B173" s="136">
        <v>1333</v>
      </c>
      <c r="C173" s="135" t="s">
        <v>260</v>
      </c>
      <c r="D173" s="128"/>
      <c r="E173" s="127"/>
    </row>
    <row r="174" spans="1:5" s="120" customFormat="1" x14ac:dyDescent="0.2">
      <c r="A174" s="217"/>
      <c r="B174" s="136">
        <v>1062</v>
      </c>
      <c r="C174" s="139" t="s">
        <v>118</v>
      </c>
      <c r="D174" s="126"/>
      <c r="E174" s="127"/>
    </row>
    <row r="175" spans="1:5" x14ac:dyDescent="0.2">
      <c r="A175" s="219"/>
      <c r="B175" s="219"/>
      <c r="C175" s="219"/>
      <c r="D175" s="219"/>
      <c r="E175" s="219"/>
    </row>
    <row r="176" spans="1:5" s="120" customFormat="1" x14ac:dyDescent="0.2">
      <c r="A176" s="215" t="s">
        <v>134</v>
      </c>
      <c r="B176" s="136">
        <v>1465</v>
      </c>
      <c r="C176" s="139" t="s">
        <v>229</v>
      </c>
      <c r="D176" s="128"/>
      <c r="E176" s="127"/>
    </row>
    <row r="177" spans="1:8" s="120" customFormat="1" x14ac:dyDescent="0.2">
      <c r="A177" s="216"/>
      <c r="B177" s="136">
        <v>1465</v>
      </c>
      <c r="C177" s="135" t="s">
        <v>246</v>
      </c>
      <c r="D177" s="129"/>
      <c r="E177" s="127"/>
    </row>
    <row r="178" spans="1:8" x14ac:dyDescent="0.2">
      <c r="A178" s="212"/>
      <c r="B178" s="213"/>
      <c r="C178" s="213"/>
      <c r="D178" s="213"/>
      <c r="E178" s="214"/>
    </row>
    <row r="179" spans="1:8" ht="1.5" customHeight="1" x14ac:dyDescent="0.2">
      <c r="C179" s="142"/>
      <c r="D179" s="89"/>
      <c r="E179" s="90"/>
    </row>
    <row r="180" spans="1:8" x14ac:dyDescent="0.2">
      <c r="C180" s="142"/>
      <c r="D180" s="4"/>
      <c r="E180" s="4"/>
      <c r="G180" s="94" t="s">
        <v>183</v>
      </c>
      <c r="H180" s="92" t="s">
        <v>135</v>
      </c>
    </row>
    <row r="181" spans="1:8" x14ac:dyDescent="0.2">
      <c r="C181" s="142"/>
      <c r="D181" s="4"/>
      <c r="E181" s="4"/>
      <c r="G181" s="94" t="s">
        <v>184</v>
      </c>
      <c r="H181" s="92" t="s">
        <v>136</v>
      </c>
    </row>
    <row r="182" spans="1:8" x14ac:dyDescent="0.2">
      <c r="C182" s="142"/>
      <c r="D182" s="4"/>
      <c r="E182" s="4"/>
      <c r="G182" s="93" t="s">
        <v>137</v>
      </c>
      <c r="H182" s="92" t="s">
        <v>138</v>
      </c>
    </row>
    <row r="183" spans="1:8" x14ac:dyDescent="0.2">
      <c r="C183" s="142"/>
      <c r="D183" s="4"/>
      <c r="E183" s="4"/>
      <c r="G183" s="93" t="s">
        <v>137</v>
      </c>
      <c r="H183" s="92" t="s">
        <v>288</v>
      </c>
    </row>
    <row r="184" spans="1:8" x14ac:dyDescent="0.2">
      <c r="E184" s="91"/>
    </row>
    <row r="185" spans="1:8" x14ac:dyDescent="0.2">
      <c r="E185" s="91"/>
    </row>
    <row r="186" spans="1:8" x14ac:dyDescent="0.2">
      <c r="E186" s="91"/>
      <c r="G186" s="94" t="s">
        <v>184</v>
      </c>
      <c r="H186" s="92" t="s">
        <v>139</v>
      </c>
    </row>
    <row r="187" spans="1:8" x14ac:dyDescent="0.2">
      <c r="E187" s="91"/>
    </row>
    <row r="188" spans="1:8" x14ac:dyDescent="0.2">
      <c r="E188" s="91"/>
    </row>
    <row r="189" spans="1:8" x14ac:dyDescent="0.2">
      <c r="E189" s="91"/>
      <c r="H189" s="34"/>
    </row>
    <row r="190" spans="1:8" x14ac:dyDescent="0.2">
      <c r="E190" s="91"/>
    </row>
    <row r="191" spans="1:8" x14ac:dyDescent="0.2">
      <c r="E191" s="91"/>
    </row>
    <row r="192" spans="1:8" x14ac:dyDescent="0.2">
      <c r="E192" s="91"/>
    </row>
    <row r="193" spans="5:5" x14ac:dyDescent="0.2">
      <c r="E193" s="91"/>
    </row>
    <row r="194" spans="5:5" x14ac:dyDescent="0.2">
      <c r="E194" s="91"/>
    </row>
    <row r="195" spans="5:5" x14ac:dyDescent="0.2">
      <c r="E195" s="91"/>
    </row>
    <row r="196" spans="5:5" x14ac:dyDescent="0.2">
      <c r="E196" s="91"/>
    </row>
    <row r="197" spans="5:5" x14ac:dyDescent="0.2">
      <c r="E197" s="91"/>
    </row>
    <row r="198" spans="5:5" x14ac:dyDescent="0.2">
      <c r="E198" s="91"/>
    </row>
    <row r="199" spans="5:5" x14ac:dyDescent="0.2">
      <c r="E199" s="91"/>
    </row>
    <row r="200" spans="5:5" x14ac:dyDescent="0.2">
      <c r="E200" s="91"/>
    </row>
    <row r="201" spans="5:5" x14ac:dyDescent="0.2">
      <c r="E201" s="91"/>
    </row>
    <row r="202" spans="5:5" x14ac:dyDescent="0.2">
      <c r="E202" s="91"/>
    </row>
    <row r="203" spans="5:5" x14ac:dyDescent="0.2">
      <c r="E203" s="91"/>
    </row>
    <row r="204" spans="5:5" x14ac:dyDescent="0.2">
      <c r="E204" s="91"/>
    </row>
    <row r="205" spans="5:5" x14ac:dyDescent="0.2">
      <c r="E205" s="91"/>
    </row>
    <row r="206" spans="5:5" x14ac:dyDescent="0.2">
      <c r="E206" s="91"/>
    </row>
    <row r="207" spans="5:5" x14ac:dyDescent="0.2">
      <c r="E207" s="91"/>
    </row>
    <row r="208" spans="5:5" x14ac:dyDescent="0.2">
      <c r="E208" s="91"/>
    </row>
    <row r="209" spans="5:5" x14ac:dyDescent="0.2">
      <c r="E209" s="91"/>
    </row>
    <row r="210" spans="5:5" x14ac:dyDescent="0.2">
      <c r="E210" s="91"/>
    </row>
    <row r="211" spans="5:5" x14ac:dyDescent="0.2">
      <c r="E211" s="91"/>
    </row>
    <row r="212" spans="5:5" x14ac:dyDescent="0.2">
      <c r="E212" s="91"/>
    </row>
    <row r="213" spans="5:5" x14ac:dyDescent="0.2">
      <c r="E213" s="91"/>
    </row>
    <row r="214" spans="5:5" x14ac:dyDescent="0.2">
      <c r="E214" s="91"/>
    </row>
    <row r="215" spans="5:5" x14ac:dyDescent="0.2">
      <c r="E215" s="91"/>
    </row>
    <row r="216" spans="5:5" x14ac:dyDescent="0.2">
      <c r="E216" s="91"/>
    </row>
    <row r="217" spans="5:5" x14ac:dyDescent="0.2">
      <c r="E217" s="91"/>
    </row>
    <row r="218" spans="5:5" x14ac:dyDescent="0.2">
      <c r="E218" s="91"/>
    </row>
    <row r="219" spans="5:5" x14ac:dyDescent="0.2">
      <c r="E219" s="91"/>
    </row>
    <row r="220" spans="5:5" x14ac:dyDescent="0.2">
      <c r="E220" s="91"/>
    </row>
    <row r="221" spans="5:5" x14ac:dyDescent="0.2">
      <c r="E221" s="91"/>
    </row>
    <row r="222" spans="5:5" x14ac:dyDescent="0.2">
      <c r="E222" s="91"/>
    </row>
    <row r="223" spans="5:5" x14ac:dyDescent="0.2">
      <c r="E223" s="91"/>
    </row>
    <row r="224" spans="5:5" x14ac:dyDescent="0.2">
      <c r="E224" s="91"/>
    </row>
    <row r="225" spans="5:5" x14ac:dyDescent="0.2">
      <c r="E225" s="91"/>
    </row>
    <row r="226" spans="5:5" x14ac:dyDescent="0.2">
      <c r="E226" s="91"/>
    </row>
    <row r="227" spans="5:5" x14ac:dyDescent="0.2">
      <c r="E227" s="91"/>
    </row>
  </sheetData>
  <autoFilter ref="A12:C43"/>
  <mergeCells count="36">
    <mergeCell ref="D12:E12"/>
    <mergeCell ref="A44:E44"/>
    <mergeCell ref="A56:E56"/>
    <mergeCell ref="D57:E57"/>
    <mergeCell ref="A58:A63"/>
    <mergeCell ref="A64:E64"/>
    <mergeCell ref="A72:E72"/>
    <mergeCell ref="A73:A79"/>
    <mergeCell ref="A80:E80"/>
    <mergeCell ref="A65:A71"/>
    <mergeCell ref="A81:A91"/>
    <mergeCell ref="A92:E92"/>
    <mergeCell ref="A93:A98"/>
    <mergeCell ref="A99:E99"/>
    <mergeCell ref="A100:A105"/>
    <mergeCell ref="A106:E106"/>
    <mergeCell ref="A107:A112"/>
    <mergeCell ref="A113:E113"/>
    <mergeCell ref="A114:A119"/>
    <mergeCell ref="A120:E120"/>
    <mergeCell ref="A121:A127"/>
    <mergeCell ref="A128:E128"/>
    <mergeCell ref="A129:A134"/>
    <mergeCell ref="A135:E135"/>
    <mergeCell ref="A136:A143"/>
    <mergeCell ref="A144:E144"/>
    <mergeCell ref="A145:A151"/>
    <mergeCell ref="A152:E152"/>
    <mergeCell ref="A153:A158"/>
    <mergeCell ref="A159:E159"/>
    <mergeCell ref="A178:E178"/>
    <mergeCell ref="A176:A177"/>
    <mergeCell ref="A160:A165"/>
    <mergeCell ref="A166:E166"/>
    <mergeCell ref="A167:A174"/>
    <mergeCell ref="A175:E175"/>
  </mergeCells>
  <pageMargins left="1" right="1" top="1" bottom="1" header="0.5" footer="0.5"/>
  <pageSetup paperSize="9" scale="57" fitToHeight="0" orientation="portrait" r:id="rId1"/>
  <headerFooter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9FCF"/>
  </sheetPr>
  <dimension ref="B2:AD44"/>
  <sheetViews>
    <sheetView topLeftCell="U13" zoomScaleNormal="100" workbookViewId="0">
      <selection activeCell="AA56" sqref="AA56"/>
    </sheetView>
  </sheetViews>
  <sheetFormatPr baseColWidth="10" defaultColWidth="11.5703125" defaultRowHeight="12.75" x14ac:dyDescent="0.2"/>
  <cols>
    <col min="1" max="1" width="0.42578125" style="4" customWidth="1"/>
    <col min="2" max="2" width="7.5703125" style="4" bestFit="1" customWidth="1"/>
    <col min="3" max="3" width="23.42578125" style="4" customWidth="1"/>
    <col min="4" max="4" width="12.7109375" style="4" customWidth="1"/>
    <col min="5" max="5" width="13.5703125" style="4" customWidth="1"/>
    <col min="6" max="6" width="3.42578125" style="4" bestFit="1" customWidth="1"/>
    <col min="7" max="8" width="12.5703125" style="4" customWidth="1"/>
    <col min="9" max="9" width="4.140625" style="4" customWidth="1"/>
    <col min="10" max="10" width="10.7109375" style="4" customWidth="1"/>
    <col min="11" max="15" width="8" style="4" customWidth="1"/>
    <col min="16" max="16" width="10" style="4" bestFit="1" customWidth="1"/>
    <col min="17" max="17" width="23.42578125" style="4" customWidth="1"/>
    <col min="18" max="20" width="10.140625" style="4" customWidth="1"/>
    <col min="21" max="21" width="5.28515625" style="4" customWidth="1"/>
    <col min="22" max="24" width="10.140625" style="4" customWidth="1"/>
    <col min="25" max="25" width="6.28515625" style="4" customWidth="1"/>
    <col min="26" max="26" width="5.7109375" style="4" customWidth="1"/>
    <col min="27" max="27" width="5.5703125" style="4" customWidth="1"/>
    <col min="28" max="28" width="71.140625" style="4" customWidth="1"/>
    <col min="29" max="30" width="19.85546875" style="4" customWidth="1"/>
    <col min="31" max="16384" width="11.5703125" style="4"/>
  </cols>
  <sheetData>
    <row r="2" spans="2:27" ht="1.5" customHeight="1" x14ac:dyDescent="0.2"/>
    <row r="3" spans="2:27" ht="45" customHeight="1" x14ac:dyDescent="0.2">
      <c r="B3" s="221" t="s">
        <v>17</v>
      </c>
      <c r="C3" s="221"/>
      <c r="D3" s="221" t="s">
        <v>271</v>
      </c>
      <c r="E3" s="221"/>
      <c r="F3" s="221">
        <v>2021</v>
      </c>
      <c r="G3" s="221" t="s">
        <v>271</v>
      </c>
      <c r="H3" s="221"/>
      <c r="I3" s="221">
        <v>2021</v>
      </c>
      <c r="J3" s="148" t="s">
        <v>273</v>
      </c>
      <c r="P3" s="221" t="s">
        <v>27</v>
      </c>
      <c r="Q3" s="221"/>
      <c r="R3" s="221" t="s">
        <v>271</v>
      </c>
      <c r="S3" s="221"/>
      <c r="T3" s="221"/>
      <c r="U3" s="221"/>
      <c r="V3" s="221" t="s">
        <v>271</v>
      </c>
      <c r="W3" s="221"/>
      <c r="X3" s="221"/>
      <c r="Y3" s="221"/>
      <c r="Z3" s="222" t="s">
        <v>275</v>
      </c>
      <c r="AA3" s="222"/>
    </row>
    <row r="4" spans="2:27" ht="38.25" x14ac:dyDescent="0.2">
      <c r="B4" s="221"/>
      <c r="C4" s="221"/>
      <c r="D4" s="107" t="s">
        <v>19</v>
      </c>
      <c r="E4" s="79" t="s">
        <v>34</v>
      </c>
      <c r="F4" s="107" t="s">
        <v>140</v>
      </c>
      <c r="G4" s="107" t="s">
        <v>19</v>
      </c>
      <c r="H4" s="79" t="s">
        <v>34</v>
      </c>
      <c r="I4" s="107" t="s">
        <v>140</v>
      </c>
      <c r="J4" s="148" t="s">
        <v>272</v>
      </c>
      <c r="P4" s="221"/>
      <c r="Q4" s="221"/>
      <c r="R4" s="112" t="s">
        <v>19</v>
      </c>
      <c r="S4" s="112" t="s">
        <v>28</v>
      </c>
      <c r="T4" s="112" t="s">
        <v>35</v>
      </c>
      <c r="U4" s="112" t="s">
        <v>274</v>
      </c>
      <c r="V4" s="112" t="s">
        <v>19</v>
      </c>
      <c r="W4" s="112" t="s">
        <v>28</v>
      </c>
      <c r="X4" s="112" t="s">
        <v>35</v>
      </c>
      <c r="Y4" s="148" t="s">
        <v>274</v>
      </c>
      <c r="Z4" s="150" t="s">
        <v>277</v>
      </c>
      <c r="AA4" s="150" t="s">
        <v>276</v>
      </c>
    </row>
    <row r="5" spans="2:27" x14ac:dyDescent="0.2">
      <c r="B5" s="64">
        <v>10000</v>
      </c>
      <c r="C5" s="95" t="s">
        <v>36</v>
      </c>
      <c r="D5" s="96">
        <v>100000</v>
      </c>
      <c r="E5" s="96"/>
      <c r="F5" s="97"/>
      <c r="G5" s="98">
        <v>80000</v>
      </c>
      <c r="H5" s="98"/>
      <c r="I5" s="97"/>
      <c r="J5" s="158">
        <f>+(D5-G5)/G5</f>
        <v>0.25</v>
      </c>
      <c r="P5" s="37">
        <v>101000000</v>
      </c>
      <c r="Q5" s="34" t="s">
        <v>37</v>
      </c>
      <c r="R5" s="43"/>
      <c r="S5" s="43"/>
      <c r="T5" s="99"/>
      <c r="U5" s="100"/>
      <c r="V5" s="99"/>
      <c r="W5" s="99"/>
      <c r="X5" s="99"/>
      <c r="Y5" s="100"/>
      <c r="Z5" s="157" t="e">
        <f>+(R5-V5)/V5</f>
        <v>#DIV/0!</v>
      </c>
      <c r="AA5" s="157" t="e">
        <f>+(S5-W5)/W5</f>
        <v>#DIV/0!</v>
      </c>
    </row>
    <row r="6" spans="2:27" x14ac:dyDescent="0.2">
      <c r="B6" s="64">
        <v>20000</v>
      </c>
      <c r="C6" s="95" t="s">
        <v>38</v>
      </c>
      <c r="D6" s="96">
        <v>200000</v>
      </c>
      <c r="E6" s="96"/>
      <c r="F6" s="97"/>
      <c r="G6" s="98">
        <v>50000</v>
      </c>
      <c r="H6" s="98"/>
      <c r="I6" s="97"/>
      <c r="J6" s="158">
        <f t="shared" ref="J6:J14" si="0">+(D6-G6)/G6</f>
        <v>3</v>
      </c>
      <c r="P6" s="37">
        <v>102000000</v>
      </c>
      <c r="Q6" s="34" t="s">
        <v>39</v>
      </c>
      <c r="R6" s="43"/>
      <c r="S6" s="43"/>
      <c r="T6" s="43"/>
      <c r="U6" s="101"/>
      <c r="V6" s="43"/>
      <c r="W6" s="43"/>
      <c r="X6" s="43"/>
      <c r="Y6" s="101"/>
      <c r="Z6" s="157" t="e">
        <f t="shared" ref="Z6:Z23" si="1">+(R6-V6)/V6</f>
        <v>#DIV/0!</v>
      </c>
      <c r="AA6" s="157" t="e">
        <f t="shared" ref="AA6:AA23" si="2">+(S6-W6)/W6</f>
        <v>#DIV/0!</v>
      </c>
    </row>
    <row r="7" spans="2:27" x14ac:dyDescent="0.2">
      <c r="B7" s="64">
        <v>30000</v>
      </c>
      <c r="C7" s="95" t="s">
        <v>40</v>
      </c>
      <c r="D7" s="96">
        <v>50000</v>
      </c>
      <c r="E7" s="96"/>
      <c r="F7" s="97"/>
      <c r="G7" s="98">
        <v>20000</v>
      </c>
      <c r="H7" s="98"/>
      <c r="I7" s="97"/>
      <c r="J7" s="158">
        <f t="shared" si="0"/>
        <v>1.5</v>
      </c>
      <c r="P7" s="37">
        <v>103000000</v>
      </c>
      <c r="Q7" s="34" t="s">
        <v>41</v>
      </c>
      <c r="R7" s="43"/>
      <c r="S7" s="43"/>
      <c r="T7" s="43"/>
      <c r="U7" s="101"/>
      <c r="V7" s="43"/>
      <c r="W7" s="43"/>
      <c r="X7" s="43"/>
      <c r="Y7" s="101"/>
      <c r="Z7" s="157" t="e">
        <f t="shared" si="1"/>
        <v>#DIV/0!</v>
      </c>
      <c r="AA7" s="157" t="e">
        <f t="shared" si="2"/>
        <v>#DIV/0!</v>
      </c>
    </row>
    <row r="8" spans="2:27" x14ac:dyDescent="0.2">
      <c r="B8" s="64">
        <v>40000</v>
      </c>
      <c r="C8" s="95" t="s">
        <v>42</v>
      </c>
      <c r="D8" s="96">
        <v>20000</v>
      </c>
      <c r="E8" s="96"/>
      <c r="F8" s="97"/>
      <c r="G8" s="98">
        <v>15000</v>
      </c>
      <c r="H8" s="98"/>
      <c r="I8" s="97"/>
      <c r="J8" s="158">
        <f t="shared" si="0"/>
        <v>0.33333333333333331</v>
      </c>
      <c r="P8" s="37">
        <v>104000000</v>
      </c>
      <c r="Q8" s="34" t="s">
        <v>43</v>
      </c>
      <c r="R8" s="43"/>
      <c r="S8" s="43"/>
      <c r="T8" s="43"/>
      <c r="U8" s="101"/>
      <c r="V8" s="43"/>
      <c r="W8" s="43"/>
      <c r="X8" s="43"/>
      <c r="Y8" s="101"/>
      <c r="Z8" s="157" t="e">
        <f t="shared" si="1"/>
        <v>#DIV/0!</v>
      </c>
      <c r="AA8" s="157" t="e">
        <f t="shared" si="2"/>
        <v>#DIV/0!</v>
      </c>
    </row>
    <row r="9" spans="2:27" x14ac:dyDescent="0.2">
      <c r="B9" s="64">
        <v>50000</v>
      </c>
      <c r="C9" s="95" t="s">
        <v>44</v>
      </c>
      <c r="D9" s="96"/>
      <c r="E9" s="96"/>
      <c r="F9" s="97"/>
      <c r="G9" s="98"/>
      <c r="H9" s="98"/>
      <c r="I9" s="97"/>
      <c r="J9" s="158" t="e">
        <f t="shared" si="0"/>
        <v>#DIV/0!</v>
      </c>
      <c r="P9" s="37">
        <v>105000000</v>
      </c>
      <c r="Q9" s="34" t="s">
        <v>45</v>
      </c>
      <c r="R9" s="43"/>
      <c r="S9" s="43"/>
      <c r="T9" s="43"/>
      <c r="U9" s="101"/>
      <c r="V9" s="43"/>
      <c r="W9" s="43"/>
      <c r="X9" s="43"/>
      <c r="Y9" s="101"/>
      <c r="Z9" s="157" t="e">
        <f t="shared" si="1"/>
        <v>#DIV/0!</v>
      </c>
      <c r="AA9" s="157" t="e">
        <f t="shared" si="2"/>
        <v>#DIV/0!</v>
      </c>
    </row>
    <row r="10" spans="2:27" x14ac:dyDescent="0.2">
      <c r="B10" s="64">
        <v>60000</v>
      </c>
      <c r="C10" s="95" t="s">
        <v>46</v>
      </c>
      <c r="D10" s="96"/>
      <c r="E10" s="96"/>
      <c r="F10" s="97"/>
      <c r="G10" s="98"/>
      <c r="H10" s="98"/>
      <c r="I10" s="97"/>
      <c r="J10" s="158" t="e">
        <f t="shared" si="0"/>
        <v>#DIV/0!</v>
      </c>
      <c r="P10" s="37">
        <v>106000000</v>
      </c>
      <c r="Q10" s="34" t="s">
        <v>47</v>
      </c>
      <c r="R10" s="43"/>
      <c r="S10" s="43"/>
      <c r="T10" s="43"/>
      <c r="U10" s="101"/>
      <c r="V10" s="43"/>
      <c r="W10" s="43"/>
      <c r="X10" s="43"/>
      <c r="Y10" s="101"/>
      <c r="Z10" s="157" t="e">
        <f t="shared" si="1"/>
        <v>#DIV/0!</v>
      </c>
      <c r="AA10" s="157" t="e">
        <f t="shared" si="2"/>
        <v>#DIV/0!</v>
      </c>
    </row>
    <row r="11" spans="2:27" x14ac:dyDescent="0.2">
      <c r="B11" s="64">
        <v>70000</v>
      </c>
      <c r="C11" s="95" t="s">
        <v>48</v>
      </c>
      <c r="D11" s="96"/>
      <c r="E11" s="96"/>
      <c r="F11" s="97"/>
      <c r="G11" s="98"/>
      <c r="H11" s="98"/>
      <c r="I11" s="97"/>
      <c r="J11" s="158" t="e">
        <f t="shared" si="0"/>
        <v>#DIV/0!</v>
      </c>
      <c r="P11" s="37">
        <v>107000000</v>
      </c>
      <c r="Q11" s="34" t="s">
        <v>49</v>
      </c>
      <c r="R11" s="43"/>
      <c r="S11" s="43"/>
      <c r="T11" s="43"/>
      <c r="U11" s="101"/>
      <c r="V11" s="43"/>
      <c r="W11" s="43"/>
      <c r="X11" s="43"/>
      <c r="Y11" s="101"/>
      <c r="Z11" s="157" t="e">
        <f t="shared" si="1"/>
        <v>#DIV/0!</v>
      </c>
      <c r="AA11" s="157" t="e">
        <f t="shared" si="2"/>
        <v>#DIV/0!</v>
      </c>
    </row>
    <row r="12" spans="2:27" x14ac:dyDescent="0.2">
      <c r="B12" s="64">
        <v>80000</v>
      </c>
      <c r="C12" s="95" t="s">
        <v>50</v>
      </c>
      <c r="D12" s="96"/>
      <c r="E12" s="96"/>
      <c r="F12" s="97"/>
      <c r="G12" s="98"/>
      <c r="H12" s="98"/>
      <c r="I12" s="97"/>
      <c r="J12" s="158" t="e">
        <f t="shared" si="0"/>
        <v>#DIV/0!</v>
      </c>
      <c r="P12" s="37">
        <v>201000000</v>
      </c>
      <c r="Q12" s="34" t="s">
        <v>51</v>
      </c>
      <c r="R12" s="43"/>
      <c r="S12" s="43"/>
      <c r="T12" s="43"/>
      <c r="U12" s="101"/>
      <c r="V12" s="43"/>
      <c r="W12" s="43"/>
      <c r="X12" s="43"/>
      <c r="Y12" s="101"/>
      <c r="Z12" s="157" t="e">
        <f t="shared" si="1"/>
        <v>#DIV/0!</v>
      </c>
      <c r="AA12" s="157" t="e">
        <f t="shared" si="2"/>
        <v>#DIV/0!</v>
      </c>
    </row>
    <row r="13" spans="2:27" x14ac:dyDescent="0.2">
      <c r="B13" s="64">
        <v>90000</v>
      </c>
      <c r="C13" s="95" t="s">
        <v>52</v>
      </c>
      <c r="D13" s="96"/>
      <c r="E13" s="96"/>
      <c r="F13" s="97"/>
      <c r="G13" s="98"/>
      <c r="H13" s="98"/>
      <c r="I13" s="97"/>
      <c r="J13" s="158" t="e">
        <f t="shared" si="0"/>
        <v>#DIV/0!</v>
      </c>
      <c r="P13" s="37">
        <v>202000000</v>
      </c>
      <c r="Q13" s="34" t="s">
        <v>53</v>
      </c>
      <c r="R13" s="43"/>
      <c r="S13" s="43"/>
      <c r="T13" s="43"/>
      <c r="U13" s="101"/>
      <c r="V13" s="43"/>
      <c r="W13" s="43"/>
      <c r="X13" s="43"/>
      <c r="Y13" s="101"/>
      <c r="Z13" s="157" t="e">
        <f t="shared" si="1"/>
        <v>#DIV/0!</v>
      </c>
      <c r="AA13" s="157" t="e">
        <f t="shared" si="2"/>
        <v>#DIV/0!</v>
      </c>
    </row>
    <row r="14" spans="2:27" x14ac:dyDescent="0.2">
      <c r="B14" s="64">
        <v>40200</v>
      </c>
      <c r="C14" s="95" t="s">
        <v>54</v>
      </c>
      <c r="D14" s="96"/>
      <c r="E14" s="96"/>
      <c r="F14" s="97"/>
      <c r="G14" s="98"/>
      <c r="H14" s="98"/>
      <c r="I14" s="97"/>
      <c r="J14" s="158" t="e">
        <f t="shared" si="0"/>
        <v>#DIV/0!</v>
      </c>
      <c r="P14" s="37">
        <v>301000000</v>
      </c>
      <c r="Q14" s="34" t="s">
        <v>55</v>
      </c>
      <c r="R14" s="43"/>
      <c r="S14" s="43"/>
      <c r="T14" s="43"/>
      <c r="U14" s="101"/>
      <c r="V14" s="43"/>
      <c r="W14" s="43"/>
      <c r="X14" s="43"/>
      <c r="Y14" s="101"/>
      <c r="Z14" s="157" t="e">
        <f t="shared" si="1"/>
        <v>#DIV/0!</v>
      </c>
      <c r="AA14" s="157" t="e">
        <f t="shared" si="2"/>
        <v>#DIV/0!</v>
      </c>
    </row>
    <row r="15" spans="2:27" x14ac:dyDescent="0.2">
      <c r="B15" s="197" t="s">
        <v>56</v>
      </c>
      <c r="C15" s="197" t="s">
        <v>57</v>
      </c>
      <c r="D15" s="113">
        <v>150000</v>
      </c>
      <c r="E15" s="113">
        <v>190000</v>
      </c>
      <c r="F15" s="114"/>
      <c r="G15" s="115">
        <v>100000</v>
      </c>
      <c r="H15" s="115">
        <v>120000</v>
      </c>
      <c r="I15" s="114"/>
      <c r="P15" s="37">
        <v>302000000</v>
      </c>
      <c r="Q15" s="34" t="s">
        <v>58</v>
      </c>
      <c r="R15" s="43"/>
      <c r="S15" s="43"/>
      <c r="T15" s="43"/>
      <c r="U15" s="101"/>
      <c r="V15" s="43"/>
      <c r="W15" s="43"/>
      <c r="X15" s="43"/>
      <c r="Y15" s="101"/>
      <c r="Z15" s="157" t="e">
        <f t="shared" si="1"/>
        <v>#DIV/0!</v>
      </c>
      <c r="AA15" s="157" t="e">
        <f t="shared" si="2"/>
        <v>#DIV/0!</v>
      </c>
    </row>
    <row r="16" spans="2:27" x14ac:dyDescent="0.2">
      <c r="D16" s="11"/>
      <c r="E16" s="11"/>
      <c r="P16" s="37">
        <v>303000000</v>
      </c>
      <c r="Q16" s="34" t="s">
        <v>59</v>
      </c>
      <c r="R16" s="43"/>
      <c r="S16" s="43"/>
      <c r="T16" s="43"/>
      <c r="U16" s="101"/>
      <c r="V16" s="43"/>
      <c r="W16" s="43"/>
      <c r="X16" s="43"/>
      <c r="Y16" s="101"/>
      <c r="Z16" s="157" t="e">
        <f t="shared" si="1"/>
        <v>#DIV/0!</v>
      </c>
      <c r="AA16" s="157" t="e">
        <f t="shared" si="2"/>
        <v>#DIV/0!</v>
      </c>
    </row>
    <row r="17" spans="3:30" x14ac:dyDescent="0.2">
      <c r="P17" s="37">
        <v>304000000</v>
      </c>
      <c r="Q17" s="34" t="s">
        <v>60</v>
      </c>
      <c r="R17" s="43"/>
      <c r="S17" s="43"/>
      <c r="T17" s="43"/>
      <c r="U17" s="101"/>
      <c r="V17" s="43"/>
      <c r="W17" s="43"/>
      <c r="X17" s="43"/>
      <c r="Y17" s="101"/>
      <c r="Z17" s="157" t="e">
        <f t="shared" si="1"/>
        <v>#DIV/0!</v>
      </c>
      <c r="AA17" s="157" t="e">
        <f t="shared" si="2"/>
        <v>#DIV/0!</v>
      </c>
    </row>
    <row r="18" spans="3:30" x14ac:dyDescent="0.2">
      <c r="C18" s="26" t="s">
        <v>141</v>
      </c>
      <c r="D18" s="26" t="s">
        <v>19</v>
      </c>
      <c r="E18" s="26" t="s">
        <v>34</v>
      </c>
      <c r="P18" s="37">
        <v>305000000</v>
      </c>
      <c r="Q18" s="83" t="s">
        <v>61</v>
      </c>
      <c r="R18" s="43"/>
      <c r="S18" s="43"/>
      <c r="T18" s="43"/>
      <c r="U18" s="101"/>
      <c r="V18" s="43"/>
      <c r="W18" s="43"/>
      <c r="X18" s="43"/>
      <c r="Y18" s="101"/>
      <c r="Z18" s="157" t="e">
        <f t="shared" si="1"/>
        <v>#DIV/0!</v>
      </c>
      <c r="AA18" s="157" t="e">
        <f t="shared" si="2"/>
        <v>#DIV/0!</v>
      </c>
    </row>
    <row r="19" spans="3:30" x14ac:dyDescent="0.2">
      <c r="C19" s="27" t="s">
        <v>220</v>
      </c>
      <c r="D19" s="23">
        <f>+D15</f>
        <v>150000</v>
      </c>
      <c r="E19" s="23">
        <f>+E15</f>
        <v>190000</v>
      </c>
      <c r="P19" s="37">
        <v>306000000</v>
      </c>
      <c r="Q19" s="34" t="s">
        <v>62</v>
      </c>
      <c r="R19" s="43"/>
      <c r="S19" s="43"/>
      <c r="T19" s="43"/>
      <c r="U19" s="101"/>
      <c r="V19" s="43"/>
      <c r="W19" s="43"/>
      <c r="X19" s="43"/>
      <c r="Y19" s="101"/>
      <c r="Z19" s="157" t="e">
        <f t="shared" si="1"/>
        <v>#DIV/0!</v>
      </c>
      <c r="AA19" s="157" t="e">
        <f t="shared" si="2"/>
        <v>#DIV/0!</v>
      </c>
    </row>
    <row r="20" spans="3:30" x14ac:dyDescent="0.2">
      <c r="C20" s="27" t="s">
        <v>169</v>
      </c>
      <c r="D20" s="23">
        <f>+G15</f>
        <v>100000</v>
      </c>
      <c r="E20" s="23">
        <f>+H15</f>
        <v>120000</v>
      </c>
      <c r="P20" s="37">
        <v>307000000</v>
      </c>
      <c r="Q20" s="34" t="s">
        <v>63</v>
      </c>
      <c r="R20" s="43"/>
      <c r="S20" s="43"/>
      <c r="T20" s="43"/>
      <c r="U20" s="101"/>
      <c r="V20" s="43"/>
      <c r="W20" s="43"/>
      <c r="X20" s="43"/>
      <c r="Y20" s="101"/>
      <c r="Z20" s="157" t="e">
        <f t="shared" si="1"/>
        <v>#DIV/0!</v>
      </c>
      <c r="AA20" s="157" t="e">
        <f t="shared" si="2"/>
        <v>#DIV/0!</v>
      </c>
    </row>
    <row r="21" spans="3:30" x14ac:dyDescent="0.2">
      <c r="P21" s="37">
        <v>308000000</v>
      </c>
      <c r="Q21" s="34" t="s">
        <v>64</v>
      </c>
      <c r="R21" s="43"/>
      <c r="S21" s="43"/>
      <c r="T21" s="43"/>
      <c r="U21" s="101"/>
      <c r="V21" s="43"/>
      <c r="W21" s="43"/>
      <c r="X21" s="43"/>
      <c r="Y21" s="101"/>
      <c r="Z21" s="157" t="e">
        <f t="shared" si="1"/>
        <v>#DIV/0!</v>
      </c>
      <c r="AA21" s="157" t="e">
        <f t="shared" si="2"/>
        <v>#DIV/0!</v>
      </c>
    </row>
    <row r="22" spans="3:30" x14ac:dyDescent="0.2">
      <c r="P22" s="37">
        <v>309000000</v>
      </c>
      <c r="Q22" s="34" t="s">
        <v>65</v>
      </c>
      <c r="R22" s="43"/>
      <c r="S22" s="43"/>
      <c r="T22" s="43"/>
      <c r="U22" s="101"/>
      <c r="V22" s="43"/>
      <c r="W22" s="43"/>
      <c r="X22" s="43"/>
      <c r="Y22" s="101"/>
      <c r="Z22" s="157" t="e">
        <f t="shared" si="1"/>
        <v>#DIV/0!</v>
      </c>
      <c r="AA22" s="157" t="e">
        <f t="shared" si="2"/>
        <v>#DIV/0!</v>
      </c>
    </row>
    <row r="23" spans="3:30" x14ac:dyDescent="0.2">
      <c r="P23" s="37">
        <v>401000000</v>
      </c>
      <c r="Q23" s="34" t="s">
        <v>66</v>
      </c>
      <c r="R23" s="43"/>
      <c r="S23" s="43"/>
      <c r="T23" s="43"/>
      <c r="U23" s="101"/>
      <c r="V23" s="43"/>
      <c r="W23" s="43"/>
      <c r="X23" s="43"/>
      <c r="Y23" s="101"/>
      <c r="Z23" s="157" t="e">
        <f t="shared" si="1"/>
        <v>#DIV/0!</v>
      </c>
      <c r="AA23" s="157" t="e">
        <f t="shared" si="2"/>
        <v>#DIV/0!</v>
      </c>
    </row>
    <row r="24" spans="3:30" x14ac:dyDescent="0.2">
      <c r="P24" s="197" t="s">
        <v>56</v>
      </c>
      <c r="Q24" s="197"/>
      <c r="R24" s="109">
        <v>150000</v>
      </c>
      <c r="S24" s="109">
        <v>160000</v>
      </c>
      <c r="T24" s="109">
        <v>170000</v>
      </c>
      <c r="U24" s="116"/>
      <c r="V24" s="109">
        <v>100000</v>
      </c>
      <c r="W24" s="109">
        <v>110000</v>
      </c>
      <c r="X24" s="109">
        <v>120000</v>
      </c>
      <c r="Y24" s="116"/>
      <c r="Z24" s="36"/>
      <c r="AA24" s="36"/>
      <c r="AB24" s="36"/>
    </row>
    <row r="26" spans="3:30" x14ac:dyDescent="0.2">
      <c r="Q26" s="26" t="s">
        <v>141</v>
      </c>
      <c r="R26" s="26" t="s">
        <v>19</v>
      </c>
      <c r="S26" s="26" t="s">
        <v>28</v>
      </c>
      <c r="T26" s="26" t="s">
        <v>30</v>
      </c>
    </row>
    <row r="27" spans="3:30" x14ac:dyDescent="0.2">
      <c r="Q27" s="27" t="s">
        <v>271</v>
      </c>
      <c r="R27" s="23">
        <f>+R24</f>
        <v>150000</v>
      </c>
      <c r="S27" s="23">
        <f>+S24</f>
        <v>160000</v>
      </c>
      <c r="T27" s="23">
        <f>+T24</f>
        <v>170000</v>
      </c>
    </row>
    <row r="28" spans="3:30" x14ac:dyDescent="0.2">
      <c r="Q28" s="27" t="s">
        <v>271</v>
      </c>
      <c r="R28" s="23">
        <f>+V24</f>
        <v>100000</v>
      </c>
      <c r="S28" s="23">
        <f>+W24</f>
        <v>110000</v>
      </c>
      <c r="T28" s="23">
        <f>+X24</f>
        <v>120000</v>
      </c>
    </row>
    <row r="30" spans="3:30" ht="12.75" customHeight="1" x14ac:dyDescent="0.2">
      <c r="AB30" s="192" t="s">
        <v>142</v>
      </c>
      <c r="AC30" s="221" t="s">
        <v>271</v>
      </c>
      <c r="AD30" s="221" t="s">
        <v>271</v>
      </c>
    </row>
    <row r="31" spans="3:30" x14ac:dyDescent="0.2">
      <c r="AB31" s="192"/>
      <c r="AC31" s="192"/>
      <c r="AD31" s="192"/>
    </row>
    <row r="32" spans="3:30" x14ac:dyDescent="0.2">
      <c r="AB32" s="34" t="s">
        <v>143</v>
      </c>
      <c r="AC32" s="43"/>
      <c r="AD32" s="43"/>
    </row>
    <row r="33" spans="28:30" x14ac:dyDescent="0.2">
      <c r="AB33" s="34" t="s">
        <v>144</v>
      </c>
      <c r="AC33" s="43"/>
      <c r="AD33" s="43"/>
    </row>
    <row r="34" spans="28:30" x14ac:dyDescent="0.2">
      <c r="AB34" s="108" t="s">
        <v>145</v>
      </c>
      <c r="AC34" s="109"/>
      <c r="AD34" s="109"/>
    </row>
    <row r="35" spans="28:30" x14ac:dyDescent="0.2">
      <c r="AB35" s="34" t="s">
        <v>146</v>
      </c>
      <c r="AC35" s="43"/>
      <c r="AD35" s="43"/>
    </row>
    <row r="36" spans="28:30" x14ac:dyDescent="0.2">
      <c r="AB36" s="34" t="s">
        <v>147</v>
      </c>
      <c r="AC36" s="43"/>
      <c r="AD36" s="43"/>
    </row>
    <row r="37" spans="28:30" x14ac:dyDescent="0.2">
      <c r="AB37" s="108" t="s">
        <v>148</v>
      </c>
      <c r="AC37" s="109"/>
      <c r="AD37" s="109"/>
    </row>
    <row r="38" spans="28:30" x14ac:dyDescent="0.2">
      <c r="AB38" s="102" t="s">
        <v>149</v>
      </c>
      <c r="AC38" s="103"/>
      <c r="AD38" s="103"/>
    </row>
    <row r="39" spans="28:30" x14ac:dyDescent="0.2">
      <c r="AB39" s="34" t="s">
        <v>150</v>
      </c>
      <c r="AC39" s="103"/>
      <c r="AD39" s="103"/>
    </row>
    <row r="40" spans="28:30" x14ac:dyDescent="0.2">
      <c r="AB40" s="108" t="s">
        <v>151</v>
      </c>
      <c r="AC40" s="109"/>
      <c r="AD40" s="109"/>
    </row>
    <row r="41" spans="28:30" x14ac:dyDescent="0.2">
      <c r="AB41" s="34" t="s">
        <v>152</v>
      </c>
      <c r="AC41" s="43"/>
      <c r="AD41" s="43"/>
    </row>
    <row r="42" spans="28:30" x14ac:dyDescent="0.2">
      <c r="AB42" s="34" t="s">
        <v>153</v>
      </c>
      <c r="AC42" s="43"/>
      <c r="AD42" s="43"/>
    </row>
    <row r="43" spans="28:30" x14ac:dyDescent="0.2">
      <c r="AB43" s="108" t="s">
        <v>154</v>
      </c>
      <c r="AC43" s="109"/>
      <c r="AD43" s="109"/>
    </row>
    <row r="44" spans="28:30" x14ac:dyDescent="0.2">
      <c r="AB44" s="108" t="s">
        <v>155</v>
      </c>
      <c r="AC44" s="109"/>
      <c r="AD44" s="109"/>
    </row>
  </sheetData>
  <mergeCells count="12">
    <mergeCell ref="AD30:AD31"/>
    <mergeCell ref="V3:Y3"/>
    <mergeCell ref="B15:C15"/>
    <mergeCell ref="P24:Q24"/>
    <mergeCell ref="AB30:AB31"/>
    <mergeCell ref="AC30:AC31"/>
    <mergeCell ref="B3:C4"/>
    <mergeCell ref="D3:F3"/>
    <mergeCell ref="G3:I3"/>
    <mergeCell ref="P3:Q4"/>
    <mergeCell ref="R3:U3"/>
    <mergeCell ref="Z3:AA3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&amp;CPágina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2"/>
  <sheetViews>
    <sheetView workbookViewId="0">
      <selection activeCell="E22" sqref="E22"/>
    </sheetView>
  </sheetViews>
  <sheetFormatPr baseColWidth="10" defaultRowHeight="12.75" x14ac:dyDescent="0.2"/>
  <cols>
    <col min="1" max="1" width="0.28515625" style="4" customWidth="1"/>
    <col min="2" max="2" width="14.42578125" style="4" customWidth="1"/>
    <col min="3" max="3" width="44.7109375" style="4" customWidth="1"/>
    <col min="4" max="16384" width="11.42578125" style="4"/>
  </cols>
  <sheetData>
    <row r="3" spans="2:3" ht="3" customHeight="1" x14ac:dyDescent="0.2"/>
    <row r="4" spans="2:3" x14ac:dyDescent="0.2">
      <c r="B4" s="225" t="s">
        <v>185</v>
      </c>
      <c r="C4" s="226"/>
    </row>
    <row r="5" spans="2:3" x14ac:dyDescent="0.2">
      <c r="B5" s="223" t="s">
        <v>186</v>
      </c>
      <c r="C5" s="224"/>
    </row>
    <row r="6" spans="2:3" x14ac:dyDescent="0.2">
      <c r="B6" s="118" t="s">
        <v>278</v>
      </c>
      <c r="C6" s="118" t="s">
        <v>279</v>
      </c>
    </row>
    <row r="7" spans="2:3" x14ac:dyDescent="0.2">
      <c r="B7" s="119"/>
      <c r="C7" s="119"/>
    </row>
    <row r="8" spans="2:3" x14ac:dyDescent="0.2">
      <c r="B8" s="119"/>
      <c r="C8" s="119"/>
    </row>
    <row r="9" spans="2:3" x14ac:dyDescent="0.2">
      <c r="B9" s="223" t="s">
        <v>187</v>
      </c>
      <c r="C9" s="224"/>
    </row>
    <row r="10" spans="2:3" x14ac:dyDescent="0.2">
      <c r="B10" s="118" t="s">
        <v>278</v>
      </c>
      <c r="C10" s="118" t="s">
        <v>279</v>
      </c>
    </row>
    <row r="11" spans="2:3" x14ac:dyDescent="0.2">
      <c r="B11" s="119"/>
      <c r="C11" s="119"/>
    </row>
    <row r="12" spans="2:3" x14ac:dyDescent="0.2">
      <c r="B12" s="119"/>
      <c r="C12" s="119"/>
    </row>
  </sheetData>
  <mergeCells count="3">
    <mergeCell ref="B5:C5"/>
    <mergeCell ref="B4:C4"/>
    <mergeCell ref="B9:C9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"/>
  <sheetViews>
    <sheetView topLeftCell="L1" zoomScale="110" zoomScaleNormal="110" workbookViewId="0">
      <selection activeCell="V27" sqref="V27"/>
    </sheetView>
  </sheetViews>
  <sheetFormatPr baseColWidth="10" defaultColWidth="11.5703125" defaultRowHeight="12.75" x14ac:dyDescent="0.2"/>
  <cols>
    <col min="2" max="3" width="11.5703125" style="4"/>
    <col min="4" max="4" width="2.7109375" style="4" customWidth="1"/>
    <col min="5" max="5" width="11.5703125" style="4"/>
    <col min="6" max="6" width="3.5703125" style="4" customWidth="1"/>
    <col min="7" max="8" width="11.5703125" style="4"/>
    <col min="9" max="9" width="4.7109375" style="4" customWidth="1"/>
    <col min="10" max="10" width="11.5703125" style="4"/>
  </cols>
  <sheetData>
    <row r="2" spans="1:14" x14ac:dyDescent="0.2">
      <c r="A2" s="4"/>
      <c r="K2" s="4"/>
      <c r="L2" s="4"/>
      <c r="M2" s="4"/>
    </row>
    <row r="3" spans="1:14" ht="15.75" x14ac:dyDescent="0.2">
      <c r="A3" s="4"/>
      <c r="B3" s="229" t="s">
        <v>156</v>
      </c>
      <c r="C3" s="229"/>
      <c r="D3" s="229"/>
      <c r="E3" s="229"/>
      <c r="F3" s="229"/>
      <c r="G3" s="229"/>
      <c r="H3" s="229"/>
      <c r="I3" s="229"/>
      <c r="J3" s="229"/>
      <c r="K3" s="4"/>
      <c r="L3" s="3" t="s">
        <v>157</v>
      </c>
      <c r="M3" s="5" t="s">
        <v>18</v>
      </c>
      <c r="N3" s="1"/>
    </row>
    <row r="4" spans="1:14" ht="15" customHeight="1" x14ac:dyDescent="0.2">
      <c r="A4" s="4"/>
      <c r="B4" s="34" t="s">
        <v>22</v>
      </c>
      <c r="C4" s="43">
        <v>2</v>
      </c>
      <c r="D4" s="230" t="s">
        <v>23</v>
      </c>
      <c r="E4" s="231">
        <f>+C4/C5</f>
        <v>0.66666666666666663</v>
      </c>
      <c r="F4" s="227"/>
      <c r="G4" s="34" t="s">
        <v>19</v>
      </c>
      <c r="H4" s="43">
        <v>2</v>
      </c>
      <c r="I4" s="230" t="s">
        <v>23</v>
      </c>
      <c r="J4" s="231">
        <f>+H4/H5</f>
        <v>0.66666666666666663</v>
      </c>
      <c r="K4" s="4"/>
      <c r="L4" s="6" t="s">
        <v>19</v>
      </c>
      <c r="M4" s="7">
        <v>5000000</v>
      </c>
      <c r="N4" s="1"/>
    </row>
    <row r="5" spans="1:14" ht="15" customHeight="1" x14ac:dyDescent="0.2">
      <c r="A5" s="4"/>
      <c r="B5" s="34" t="s">
        <v>25</v>
      </c>
      <c r="C5" s="43">
        <v>3</v>
      </c>
      <c r="D5" s="230"/>
      <c r="E5" s="231"/>
      <c r="F5" s="228"/>
      <c r="G5" s="34" t="s">
        <v>26</v>
      </c>
      <c r="H5" s="43">
        <v>3</v>
      </c>
      <c r="I5" s="230"/>
      <c r="J5" s="231"/>
      <c r="K5" s="4"/>
      <c r="L5" s="6" t="s">
        <v>21</v>
      </c>
      <c r="M5" s="7">
        <v>6000000</v>
      </c>
      <c r="N5" s="1"/>
    </row>
    <row r="6" spans="1:14" x14ac:dyDescent="0.2">
      <c r="A6" s="4"/>
      <c r="B6" s="180"/>
      <c r="C6" s="181"/>
      <c r="D6" s="181"/>
      <c r="E6" s="181"/>
      <c r="F6" s="181"/>
      <c r="G6" s="181"/>
      <c r="H6" s="181"/>
      <c r="I6" s="181"/>
      <c r="J6" s="182"/>
      <c r="K6" s="4"/>
      <c r="L6" s="6" t="s">
        <v>24</v>
      </c>
      <c r="M6" s="9">
        <v>7000000</v>
      </c>
      <c r="N6" s="1"/>
    </row>
    <row r="7" spans="1:14" x14ac:dyDescent="0.2">
      <c r="A7" s="4"/>
      <c r="K7" s="4"/>
      <c r="L7" s="10"/>
      <c r="M7" s="11"/>
      <c r="N7" s="1"/>
    </row>
    <row r="8" spans="1:14" ht="15.75" x14ac:dyDescent="0.2">
      <c r="A8" s="4"/>
      <c r="B8" s="229" t="s">
        <v>158</v>
      </c>
      <c r="C8" s="229"/>
      <c r="D8" s="229"/>
      <c r="E8" s="229"/>
      <c r="F8" s="229"/>
      <c r="G8" s="229"/>
      <c r="H8" s="229"/>
      <c r="I8" s="229"/>
      <c r="J8" s="229"/>
      <c r="K8" s="4"/>
      <c r="L8" s="3" t="s">
        <v>159</v>
      </c>
      <c r="M8" s="5" t="s">
        <v>18</v>
      </c>
    </row>
    <row r="9" spans="1:14" ht="15" customHeight="1" x14ac:dyDescent="0.2">
      <c r="A9" s="4"/>
      <c r="B9" s="34" t="s">
        <v>22</v>
      </c>
      <c r="C9" s="43">
        <v>2</v>
      </c>
      <c r="D9" s="230" t="s">
        <v>23</v>
      </c>
      <c r="E9" s="231">
        <f>+C9/C10</f>
        <v>0.66666666666666663</v>
      </c>
      <c r="F9" s="227"/>
      <c r="G9" s="34" t="s">
        <v>19</v>
      </c>
      <c r="H9" s="43">
        <v>2</v>
      </c>
      <c r="I9" s="230" t="s">
        <v>23</v>
      </c>
      <c r="J9" s="231">
        <f>+H9/H10</f>
        <v>0.66666666666666663</v>
      </c>
      <c r="K9" s="4"/>
      <c r="L9" s="6" t="s">
        <v>19</v>
      </c>
      <c r="M9" s="7">
        <v>4000000</v>
      </c>
    </row>
    <row r="10" spans="1:14" ht="15" customHeight="1" x14ac:dyDescent="0.2">
      <c r="A10" s="4"/>
      <c r="B10" s="34" t="s">
        <v>25</v>
      </c>
      <c r="C10" s="43">
        <v>3</v>
      </c>
      <c r="D10" s="230"/>
      <c r="E10" s="231"/>
      <c r="F10" s="228"/>
      <c r="G10" s="34" t="s">
        <v>26</v>
      </c>
      <c r="H10" s="43">
        <v>3</v>
      </c>
      <c r="I10" s="230"/>
      <c r="J10" s="231"/>
      <c r="K10" s="4"/>
      <c r="L10" s="6" t="s">
        <v>21</v>
      </c>
      <c r="M10" s="7">
        <v>5000000</v>
      </c>
    </row>
    <row r="11" spans="1:14" x14ac:dyDescent="0.2">
      <c r="A11" s="4"/>
      <c r="B11" s="180"/>
      <c r="C11" s="181"/>
      <c r="D11" s="181"/>
      <c r="E11" s="181"/>
      <c r="F11" s="181"/>
      <c r="G11" s="181"/>
      <c r="H11" s="181"/>
      <c r="I11" s="181"/>
      <c r="J11" s="182"/>
      <c r="K11" s="4"/>
      <c r="L11" s="6" t="s">
        <v>24</v>
      </c>
      <c r="M11" s="9">
        <v>7000000</v>
      </c>
    </row>
  </sheetData>
  <mergeCells count="14">
    <mergeCell ref="B11:J11"/>
    <mergeCell ref="F9:F10"/>
    <mergeCell ref="F4:F5"/>
    <mergeCell ref="B6:J6"/>
    <mergeCell ref="B3:J3"/>
    <mergeCell ref="D4:D5"/>
    <mergeCell ref="E4:E5"/>
    <mergeCell ref="I4:I5"/>
    <mergeCell ref="J4:J5"/>
    <mergeCell ref="B8:J8"/>
    <mergeCell ref="D9:D10"/>
    <mergeCell ref="E9:E10"/>
    <mergeCell ref="I9:I10"/>
    <mergeCell ref="J9:J10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&amp;CPágina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opLeftCell="I1" zoomScale="110" zoomScaleNormal="110" workbookViewId="0">
      <selection activeCell="O31" sqref="O31"/>
    </sheetView>
  </sheetViews>
  <sheetFormatPr baseColWidth="10" defaultColWidth="11.5703125" defaultRowHeight="12.75" x14ac:dyDescent="0.2"/>
  <cols>
    <col min="1" max="1" width="5.5703125" style="4" customWidth="1"/>
    <col min="2" max="2" width="25.140625" style="4" customWidth="1"/>
    <col min="3" max="4" width="11.5703125" style="4"/>
    <col min="5" max="5" width="4.7109375" style="4" customWidth="1"/>
    <col min="6" max="7" width="11.5703125" style="4"/>
    <col min="8" max="8" width="4.5703125" style="4" customWidth="1"/>
    <col min="9" max="10" width="11.5703125" style="4"/>
    <col min="11" max="11" width="16.140625" style="4" customWidth="1"/>
    <col min="12" max="16384" width="11.5703125" style="4"/>
  </cols>
  <sheetData>
    <row r="2" spans="1:18" x14ac:dyDescent="0.2">
      <c r="A2" s="174" t="s">
        <v>17</v>
      </c>
      <c r="B2" s="174"/>
      <c r="C2" s="174" t="s">
        <v>169</v>
      </c>
      <c r="D2" s="174"/>
      <c r="E2" s="174">
        <v>2021</v>
      </c>
      <c r="F2" s="174" t="s">
        <v>33</v>
      </c>
      <c r="G2" s="174"/>
      <c r="H2" s="174">
        <v>2021</v>
      </c>
    </row>
    <row r="3" spans="1:18" ht="25.5" x14ac:dyDescent="0.2">
      <c r="A3" s="174"/>
      <c r="B3" s="174"/>
      <c r="C3" s="105" t="s">
        <v>19</v>
      </c>
      <c r="D3" s="31" t="s">
        <v>34</v>
      </c>
      <c r="E3" s="105" t="s">
        <v>140</v>
      </c>
      <c r="F3" s="105" t="s">
        <v>19</v>
      </c>
      <c r="G3" s="31" t="s">
        <v>34</v>
      </c>
      <c r="H3" s="105" t="s">
        <v>140</v>
      </c>
      <c r="K3" s="2" t="s">
        <v>160</v>
      </c>
      <c r="L3" s="105" t="s">
        <v>19</v>
      </c>
      <c r="M3" s="31" t="s">
        <v>34</v>
      </c>
      <c r="P3" s="2" t="s">
        <v>161</v>
      </c>
      <c r="Q3" s="105" t="s">
        <v>19</v>
      </c>
      <c r="R3" s="31" t="s">
        <v>34</v>
      </c>
    </row>
    <row r="4" spans="1:18" x14ac:dyDescent="0.2">
      <c r="A4" s="28" t="s">
        <v>162</v>
      </c>
      <c r="B4" s="232" t="s">
        <v>40</v>
      </c>
      <c r="C4" s="232"/>
      <c r="D4" s="232"/>
      <c r="E4" s="232"/>
      <c r="F4" s="232"/>
      <c r="G4" s="232"/>
      <c r="H4" s="232"/>
      <c r="K4" s="22" t="s">
        <v>271</v>
      </c>
      <c r="L4" s="14">
        <v>1500000</v>
      </c>
      <c r="M4" s="14">
        <v>1600000</v>
      </c>
      <c r="P4" s="22" t="s">
        <v>271</v>
      </c>
      <c r="Q4" s="14">
        <v>1300000</v>
      </c>
      <c r="R4" s="14">
        <v>1400000</v>
      </c>
    </row>
    <row r="5" spans="1:18" ht="25.5" x14ac:dyDescent="0.2">
      <c r="A5" s="20" t="s">
        <v>160</v>
      </c>
      <c r="B5" s="29" t="s">
        <v>163</v>
      </c>
      <c r="C5" s="23"/>
      <c r="D5" s="23"/>
      <c r="E5" s="24"/>
      <c r="F5" s="25"/>
      <c r="G5" s="25"/>
      <c r="H5" s="24"/>
      <c r="K5" s="29" t="s">
        <v>271</v>
      </c>
      <c r="L5" s="14">
        <v>1400000</v>
      </c>
      <c r="M5" s="14">
        <v>1500000</v>
      </c>
      <c r="P5" s="29" t="s">
        <v>271</v>
      </c>
      <c r="Q5" s="14">
        <v>1200000</v>
      </c>
      <c r="R5" s="14">
        <v>1250000</v>
      </c>
    </row>
    <row r="6" spans="1:18" x14ac:dyDescent="0.2">
      <c r="A6" s="28" t="s">
        <v>164</v>
      </c>
      <c r="B6" s="232" t="s">
        <v>42</v>
      </c>
      <c r="C6" s="232"/>
      <c r="D6" s="232"/>
      <c r="E6" s="232"/>
      <c r="F6" s="232"/>
      <c r="G6" s="232"/>
      <c r="H6" s="232"/>
    </row>
    <row r="7" spans="1:18" ht="25.15" customHeight="1" x14ac:dyDescent="0.2">
      <c r="A7" s="20" t="s">
        <v>165</v>
      </c>
      <c r="B7" s="22" t="s">
        <v>54</v>
      </c>
      <c r="C7" s="23"/>
      <c r="D7" s="23"/>
      <c r="E7" s="24"/>
      <c r="F7" s="25"/>
      <c r="G7" s="25"/>
      <c r="H7" s="24"/>
    </row>
  </sheetData>
  <mergeCells count="5">
    <mergeCell ref="A2:B3"/>
    <mergeCell ref="C2:E2"/>
    <mergeCell ref="F2:H2"/>
    <mergeCell ref="B4:H4"/>
    <mergeCell ref="B6:H6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1168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Escala Colores</vt:lpstr>
      <vt:lpstr>Inf. Ej. Opinión del Auditor</vt:lpstr>
      <vt:lpstr>Inf. Ej. Indicadores Grafico</vt:lpstr>
      <vt:lpstr>Inf. Ej. Análisis Crítico</vt:lpstr>
      <vt:lpstr>Inf. An. Tareas Realizadas</vt:lpstr>
      <vt:lpstr>Inf. Ej. Tareas Realizadas</vt:lpstr>
      <vt:lpstr>Inf. Ej. Análisis Comparativ</vt:lpstr>
      <vt:lpstr>Auditorías Externas</vt:lpstr>
      <vt:lpstr>GEOP Indicadores</vt:lpstr>
      <vt:lpstr>GEOP Comparativo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psantanatoglia</dc:creator>
  <dc:description/>
  <cp:lastModifiedBy>mperrone</cp:lastModifiedBy>
  <cp:revision>44</cp:revision>
  <cp:lastPrinted>2024-03-04T14:38:31Z</cp:lastPrinted>
  <dcterms:created xsi:type="dcterms:W3CDTF">2021-06-28T12:45:54Z</dcterms:created>
  <dcterms:modified xsi:type="dcterms:W3CDTF">2024-10-09T16:20:31Z</dcterms:modified>
  <dc:language>es-AR</dc:language>
</cp:coreProperties>
</file>